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I:\1_MA_JS\2021_2027\Programme documents\Additional documents\Time sheets\"/>
    </mc:Choice>
  </mc:AlternateContent>
  <xr:revisionPtr revIDLastSave="0" documentId="13_ncr:1_{7341A505-1C53-47FA-ADDE-348674E1793A}" xr6:coauthVersionLast="47" xr6:coauthVersionMax="47" xr10:uidLastSave="{00000000-0000-0000-0000-000000000000}"/>
  <bookViews>
    <workbookView xWindow="28680" yWindow="-120" windowWidth="29040" windowHeight="15840" tabRatio="709" xr2:uid="{00000000-000D-0000-FFFF-FFFF00000000}"/>
  </bookViews>
  <sheets>
    <sheet name="Információs lap" sheetId="19" r:id="rId1"/>
    <sheet name="Példa!" sheetId="7" r:id="rId2"/>
    <sheet name="Összmunkaóraszám" sheetId="6" r:id="rId3"/>
    <sheet name="Január" sheetId="5" r:id="rId4"/>
    <sheet name="Február" sheetId="8" r:id="rId5"/>
    <sheet name="Március" sheetId="9" r:id="rId6"/>
    <sheet name="Április" sheetId="10" r:id="rId7"/>
    <sheet name="Május" sheetId="11" r:id="rId8"/>
    <sheet name="Június" sheetId="12" r:id="rId9"/>
    <sheet name="Július" sheetId="13" r:id="rId10"/>
    <sheet name="Augusztus" sheetId="14" r:id="rId11"/>
    <sheet name="Szeptember" sheetId="15" r:id="rId12"/>
    <sheet name="Október" sheetId="16" r:id="rId13"/>
    <sheet name="November" sheetId="17" r:id="rId14"/>
    <sheet name="December" sheetId="18" r:id="rId15"/>
  </sheets>
  <definedNames>
    <definedName name="_xlnm.Print_Titles" localSheetId="6">Április!$15:$16</definedName>
    <definedName name="_xlnm.Print_Titles" localSheetId="10">Augusztus!$15:$16</definedName>
    <definedName name="_xlnm.Print_Titles" localSheetId="14">December!$15:$16</definedName>
    <definedName name="_xlnm.Print_Titles" localSheetId="4">Február!$15:$16</definedName>
    <definedName name="_xlnm.Print_Titles" localSheetId="3">Január!$15:$16</definedName>
    <definedName name="_xlnm.Print_Titles" localSheetId="9">Július!$15:$16</definedName>
    <definedName name="_xlnm.Print_Titles" localSheetId="8">Június!$15:$16</definedName>
    <definedName name="_xlnm.Print_Titles" localSheetId="7">Május!$15:$16</definedName>
    <definedName name="_xlnm.Print_Titles" localSheetId="5">Március!$15:$16</definedName>
    <definedName name="_xlnm.Print_Titles" localSheetId="13">November!$15:$16</definedName>
    <definedName name="_xlnm.Print_Titles" localSheetId="12">Október!$15:$16</definedName>
    <definedName name="_xlnm.Print_Titles" localSheetId="1">'Példa!'!$15:$16</definedName>
    <definedName name="_xlnm.Print_Titles" localSheetId="11">Szeptember!$15:$16</definedName>
    <definedName name="_xlnm.Print_Area" localSheetId="6">Április!$A:$K</definedName>
    <definedName name="_xlnm.Print_Area" localSheetId="10">Augusztus!$A:$K</definedName>
    <definedName name="_xlnm.Print_Area" localSheetId="14">December!$A:$K</definedName>
    <definedName name="_xlnm.Print_Area" localSheetId="4">Február!$A:$K</definedName>
    <definedName name="_xlnm.Print_Area" localSheetId="3">Január!$A:$K</definedName>
    <definedName name="_xlnm.Print_Area" localSheetId="9">Július!$A:$K</definedName>
    <definedName name="_xlnm.Print_Area" localSheetId="8">Június!$A:$K</definedName>
    <definedName name="_xlnm.Print_Area" localSheetId="7">Május!$A:$K</definedName>
    <definedName name="_xlnm.Print_Area" localSheetId="5">Március!$A:$K</definedName>
    <definedName name="_xlnm.Print_Area" localSheetId="13">November!$A:$K</definedName>
    <definedName name="_xlnm.Print_Area" localSheetId="12">Október!$A:$K</definedName>
    <definedName name="_xlnm.Print_Area" localSheetId="2">Összmunkaóraszám!$A:$G</definedName>
    <definedName name="_xlnm.Print_Area" localSheetId="1">'Példa!'!$A:$K</definedName>
    <definedName name="_xlnm.Print_Area" localSheetId="11">Szeptember!$A:$K</definedName>
    <definedName name="scheme_method" localSheetId="6">#REF!</definedName>
    <definedName name="scheme_method" localSheetId="10">#REF!</definedName>
    <definedName name="scheme_method" localSheetId="14">#REF!</definedName>
    <definedName name="scheme_method" localSheetId="4">#REF!</definedName>
    <definedName name="scheme_method" localSheetId="0">#REF!</definedName>
    <definedName name="scheme_method" localSheetId="3">#REF!</definedName>
    <definedName name="scheme_method" localSheetId="9">#REF!</definedName>
    <definedName name="scheme_method" localSheetId="8">#REF!</definedName>
    <definedName name="scheme_method" localSheetId="7">#REF!</definedName>
    <definedName name="scheme_method" localSheetId="5">#REF!</definedName>
    <definedName name="scheme_method" localSheetId="13">#REF!</definedName>
    <definedName name="scheme_method" localSheetId="12">#REF!</definedName>
    <definedName name="scheme_method" localSheetId="2">#REF!</definedName>
    <definedName name="scheme_method" localSheetId="1">#REF!</definedName>
    <definedName name="scheme_method" localSheetId="11">#REF!</definedName>
    <definedName name="scheme_meth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" i="18" l="1"/>
  <c r="J234" i="16"/>
  <c r="J234" i="14"/>
  <c r="J234" i="13"/>
  <c r="J234" i="11"/>
  <c r="J234" i="9"/>
  <c r="J234" i="5"/>
  <c r="J234" i="7"/>
  <c r="G242" i="7" l="1"/>
  <c r="G241" i="7"/>
  <c r="G240" i="7"/>
  <c r="G239" i="7"/>
  <c r="G238" i="7"/>
  <c r="B12" i="18" l="1"/>
  <c r="G242" i="18" s="1"/>
  <c r="C11" i="18"/>
  <c r="G241" i="18" s="1"/>
  <c r="C10" i="18"/>
  <c r="G240" i="18" s="1"/>
  <c r="C9" i="18"/>
  <c r="G239" i="18" s="1"/>
  <c r="C8" i="18"/>
  <c r="G238" i="18" s="1"/>
  <c r="B12" i="17"/>
  <c r="G235" i="17" s="1"/>
  <c r="C11" i="17"/>
  <c r="G234" i="17" s="1"/>
  <c r="C10" i="17"/>
  <c r="G233" i="17" s="1"/>
  <c r="C9" i="17"/>
  <c r="G232" i="17" s="1"/>
  <c r="C8" i="17"/>
  <c r="G231" i="17" s="1"/>
  <c r="B12" i="16"/>
  <c r="G242" i="16" s="1"/>
  <c r="C11" i="16"/>
  <c r="G241" i="16" s="1"/>
  <c r="C10" i="16"/>
  <c r="G240" i="16" s="1"/>
  <c r="C9" i="16"/>
  <c r="G239" i="16" s="1"/>
  <c r="C8" i="16"/>
  <c r="G238" i="16" s="1"/>
  <c r="B12" i="15"/>
  <c r="G235" i="15" s="1"/>
  <c r="C11" i="15"/>
  <c r="G234" i="15" s="1"/>
  <c r="C10" i="15"/>
  <c r="G233" i="15" s="1"/>
  <c r="C9" i="15"/>
  <c r="G232" i="15" s="1"/>
  <c r="C8" i="15"/>
  <c r="G231" i="15" s="1"/>
  <c r="B12" i="14"/>
  <c r="G242" i="14" s="1"/>
  <c r="C11" i="14"/>
  <c r="G241" i="14" s="1"/>
  <c r="C10" i="14"/>
  <c r="G240" i="14" s="1"/>
  <c r="C9" i="14"/>
  <c r="G239" i="14" s="1"/>
  <c r="C8" i="14"/>
  <c r="G238" i="14" s="1"/>
  <c r="B12" i="13"/>
  <c r="G242" i="13" s="1"/>
  <c r="C11" i="13"/>
  <c r="G241" i="13" s="1"/>
  <c r="C10" i="13"/>
  <c r="G240" i="13" s="1"/>
  <c r="C9" i="13"/>
  <c r="G239" i="13" s="1"/>
  <c r="C8" i="13"/>
  <c r="G238" i="13" s="1"/>
  <c r="B12" i="12"/>
  <c r="G235" i="12" s="1"/>
  <c r="C11" i="12"/>
  <c r="G234" i="12" s="1"/>
  <c r="C10" i="12"/>
  <c r="G233" i="12" s="1"/>
  <c r="C9" i="12"/>
  <c r="G232" i="12" s="1"/>
  <c r="C8" i="12"/>
  <c r="G231" i="12" s="1"/>
  <c r="B12" i="11"/>
  <c r="G242" i="11" s="1"/>
  <c r="C11" i="11"/>
  <c r="G241" i="11" s="1"/>
  <c r="C10" i="11"/>
  <c r="G240" i="11" s="1"/>
  <c r="C9" i="11"/>
  <c r="G239" i="11" s="1"/>
  <c r="C8" i="11"/>
  <c r="G238" i="11" s="1"/>
  <c r="B12" i="10"/>
  <c r="G235" i="10" s="1"/>
  <c r="C11" i="10"/>
  <c r="G234" i="10" s="1"/>
  <c r="C10" i="10"/>
  <c r="G233" i="10" s="1"/>
  <c r="C9" i="10"/>
  <c r="G232" i="10" s="1"/>
  <c r="C8" i="10"/>
  <c r="G231" i="10" s="1"/>
  <c r="B12" i="9"/>
  <c r="G242" i="9" s="1"/>
  <c r="C11" i="9"/>
  <c r="G241" i="9" s="1"/>
  <c r="C10" i="9"/>
  <c r="G240" i="9" s="1"/>
  <c r="C9" i="9"/>
  <c r="G239" i="9" s="1"/>
  <c r="C8" i="9"/>
  <c r="G238" i="9" s="1"/>
  <c r="B12" i="8"/>
  <c r="G228" i="8" s="1"/>
  <c r="C11" i="8"/>
  <c r="G227" i="8" s="1"/>
  <c r="C10" i="8"/>
  <c r="G226" i="8" s="1"/>
  <c r="C9" i="8"/>
  <c r="G225" i="8" s="1"/>
  <c r="C8" i="8"/>
  <c r="G224" i="8" s="1"/>
  <c r="B12" i="5"/>
  <c r="G242" i="5" s="1"/>
  <c r="A17" i="7"/>
  <c r="K10" i="5" l="1"/>
  <c r="K10" i="18"/>
  <c r="K10" i="17"/>
  <c r="K10" i="16"/>
  <c r="K10" i="15"/>
  <c r="K10" i="14"/>
  <c r="K10" i="13"/>
  <c r="K10" i="12"/>
  <c r="K10" i="11"/>
  <c r="K10" i="10"/>
  <c r="K10" i="9"/>
  <c r="K10" i="8"/>
  <c r="K12" i="18" l="1"/>
  <c r="K11" i="18"/>
  <c r="K9" i="18"/>
  <c r="K8" i="18"/>
  <c r="K7" i="18"/>
  <c r="K6" i="18"/>
  <c r="C5" i="18"/>
  <c r="C3" i="18"/>
  <c r="A17" i="18" s="1"/>
  <c r="K12" i="17"/>
  <c r="K11" i="17"/>
  <c r="K9" i="17"/>
  <c r="K8" i="17"/>
  <c r="K7" i="17"/>
  <c r="K6" i="17"/>
  <c r="C5" i="17"/>
  <c r="C3" i="17"/>
  <c r="A17" i="17" s="1"/>
  <c r="K12" i="16"/>
  <c r="K11" i="16"/>
  <c r="K9" i="16"/>
  <c r="K8" i="16"/>
  <c r="K7" i="16"/>
  <c r="K6" i="16"/>
  <c r="C5" i="16"/>
  <c r="C3" i="16"/>
  <c r="A17" i="16" s="1"/>
  <c r="K12" i="15"/>
  <c r="K11" i="15"/>
  <c r="K9" i="15"/>
  <c r="K8" i="15"/>
  <c r="K7" i="15"/>
  <c r="K6" i="15"/>
  <c r="C5" i="15"/>
  <c r="C3" i="15"/>
  <c r="A17" i="15" s="1"/>
  <c r="K12" i="14"/>
  <c r="K11" i="14"/>
  <c r="K9" i="14"/>
  <c r="K8" i="14"/>
  <c r="K7" i="14"/>
  <c r="K6" i="14"/>
  <c r="C5" i="14"/>
  <c r="C3" i="14"/>
  <c r="A17" i="14" s="1"/>
  <c r="K12" i="13"/>
  <c r="K11" i="13"/>
  <c r="K9" i="13"/>
  <c r="K8" i="13"/>
  <c r="K7" i="13"/>
  <c r="K6" i="13"/>
  <c r="C5" i="13"/>
  <c r="C3" i="13"/>
  <c r="A17" i="13" s="1"/>
  <c r="K12" i="12"/>
  <c r="K11" i="12"/>
  <c r="K9" i="12"/>
  <c r="K8" i="12"/>
  <c r="K7" i="12"/>
  <c r="K6" i="12"/>
  <c r="C5" i="12"/>
  <c r="C3" i="12"/>
  <c r="A17" i="12" s="1"/>
  <c r="K12" i="11"/>
  <c r="K11" i="11"/>
  <c r="K9" i="11"/>
  <c r="K8" i="11"/>
  <c r="K7" i="11"/>
  <c r="K6" i="11"/>
  <c r="C5" i="11"/>
  <c r="C3" i="11"/>
  <c r="A17" i="11" s="1"/>
  <c r="K12" i="10"/>
  <c r="K11" i="10"/>
  <c r="K9" i="10"/>
  <c r="K8" i="10"/>
  <c r="K7" i="10"/>
  <c r="K6" i="10"/>
  <c r="C5" i="10"/>
  <c r="C3" i="10"/>
  <c r="A17" i="10" s="1"/>
  <c r="K12" i="9"/>
  <c r="K11" i="9"/>
  <c r="K9" i="9"/>
  <c r="K8" i="9"/>
  <c r="K7" i="9"/>
  <c r="K6" i="9"/>
  <c r="C5" i="9"/>
  <c r="C3" i="9"/>
  <c r="A17" i="9" s="1"/>
  <c r="K12" i="8"/>
  <c r="K11" i="8"/>
  <c r="K9" i="8"/>
  <c r="K8" i="8"/>
  <c r="K7" i="8"/>
  <c r="K6" i="8"/>
  <c r="C5" i="8"/>
  <c r="C3" i="8"/>
  <c r="A17" i="8" s="1"/>
  <c r="A33" i="6"/>
  <c r="K13" i="11" l="1"/>
  <c r="K13" i="17"/>
  <c r="K13" i="14"/>
  <c r="K13" i="13"/>
  <c r="K13" i="16"/>
  <c r="K13" i="10"/>
  <c r="K13" i="15"/>
  <c r="K13" i="9"/>
  <c r="K13" i="12"/>
  <c r="K13" i="8"/>
  <c r="K13" i="18"/>
  <c r="F242" i="18"/>
  <c r="K242" i="18" s="1"/>
  <c r="F32" i="6" s="1"/>
  <c r="F241" i="18"/>
  <c r="K241" i="18" s="1"/>
  <c r="E32" i="6" s="1"/>
  <c r="F240" i="18"/>
  <c r="K240" i="18" s="1"/>
  <c r="D32" i="6" s="1"/>
  <c r="F239" i="18"/>
  <c r="K239" i="18" s="1"/>
  <c r="C32" i="6" s="1"/>
  <c r="F238" i="18"/>
  <c r="K238" i="18" s="1"/>
  <c r="K227" i="18"/>
  <c r="E227" i="18"/>
  <c r="K220" i="18"/>
  <c r="E220" i="18"/>
  <c r="K213" i="18"/>
  <c r="E213" i="18"/>
  <c r="K206" i="18"/>
  <c r="E206" i="18"/>
  <c r="K199" i="18"/>
  <c r="E199" i="18"/>
  <c r="K192" i="18"/>
  <c r="E192" i="18"/>
  <c r="K185" i="18"/>
  <c r="E185" i="18"/>
  <c r="K178" i="18"/>
  <c r="E178" i="18"/>
  <c r="K171" i="18"/>
  <c r="E171" i="18"/>
  <c r="K164" i="18"/>
  <c r="E164" i="18"/>
  <c r="K157" i="18"/>
  <c r="E157" i="18"/>
  <c r="K150" i="18"/>
  <c r="E150" i="18"/>
  <c r="K143" i="18"/>
  <c r="E143" i="18"/>
  <c r="K136" i="18"/>
  <c r="E136" i="18"/>
  <c r="K129" i="18"/>
  <c r="E129" i="18"/>
  <c r="K122" i="18"/>
  <c r="E122" i="18"/>
  <c r="K115" i="18"/>
  <c r="E115" i="18"/>
  <c r="K108" i="18"/>
  <c r="E108" i="18"/>
  <c r="K101" i="18"/>
  <c r="E101" i="18"/>
  <c r="K94" i="18"/>
  <c r="E94" i="18"/>
  <c r="K87" i="18"/>
  <c r="E87" i="18"/>
  <c r="K80" i="18"/>
  <c r="E80" i="18"/>
  <c r="K73" i="18"/>
  <c r="E73" i="18"/>
  <c r="K66" i="18"/>
  <c r="E66" i="18"/>
  <c r="K59" i="18"/>
  <c r="E59" i="18"/>
  <c r="K52" i="18"/>
  <c r="E52" i="18"/>
  <c r="K45" i="18"/>
  <c r="E45" i="18"/>
  <c r="K38" i="18"/>
  <c r="E38" i="18"/>
  <c r="K31" i="18"/>
  <c r="E31" i="18"/>
  <c r="K24" i="18"/>
  <c r="E24" i="18"/>
  <c r="A23" i="18"/>
  <c r="K17" i="18"/>
  <c r="E17" i="18"/>
  <c r="F235" i="17"/>
  <c r="K235" i="17" s="1"/>
  <c r="F31" i="6" s="1"/>
  <c r="F234" i="17"/>
  <c r="K234" i="17" s="1"/>
  <c r="E31" i="6" s="1"/>
  <c r="F233" i="17"/>
  <c r="K233" i="17" s="1"/>
  <c r="D31" i="6" s="1"/>
  <c r="F232" i="17"/>
  <c r="K232" i="17" s="1"/>
  <c r="C31" i="6" s="1"/>
  <c r="F231" i="17"/>
  <c r="K231" i="17" s="1"/>
  <c r="J227" i="17"/>
  <c r="K220" i="17"/>
  <c r="E220" i="17"/>
  <c r="K213" i="17"/>
  <c r="E213" i="17"/>
  <c r="K206" i="17"/>
  <c r="E206" i="17"/>
  <c r="K199" i="17"/>
  <c r="E199" i="17"/>
  <c r="K192" i="17"/>
  <c r="E192" i="17"/>
  <c r="K185" i="17"/>
  <c r="E185" i="17"/>
  <c r="K178" i="17"/>
  <c r="E178" i="17"/>
  <c r="K171" i="17"/>
  <c r="E171" i="17"/>
  <c r="K164" i="17"/>
  <c r="E164" i="17"/>
  <c r="K157" i="17"/>
  <c r="E157" i="17"/>
  <c r="K150" i="17"/>
  <c r="E150" i="17"/>
  <c r="K143" i="17"/>
  <c r="E143" i="17"/>
  <c r="K136" i="17"/>
  <c r="E136" i="17"/>
  <c r="K129" i="17"/>
  <c r="E129" i="17"/>
  <c r="K122" i="17"/>
  <c r="E122" i="17"/>
  <c r="K115" i="17"/>
  <c r="E115" i="17"/>
  <c r="K108" i="17"/>
  <c r="E108" i="17"/>
  <c r="K101" i="17"/>
  <c r="E101" i="17"/>
  <c r="K94" i="17"/>
  <c r="E94" i="17"/>
  <c r="K87" i="17"/>
  <c r="E87" i="17"/>
  <c r="K80" i="17"/>
  <c r="E80" i="17"/>
  <c r="K73" i="17"/>
  <c r="E73" i="17"/>
  <c r="K66" i="17"/>
  <c r="E66" i="17"/>
  <c r="K59" i="17"/>
  <c r="E59" i="17"/>
  <c r="K52" i="17"/>
  <c r="E52" i="17"/>
  <c r="K45" i="17"/>
  <c r="E45" i="17"/>
  <c r="K38" i="17"/>
  <c r="E38" i="17"/>
  <c r="K31" i="17"/>
  <c r="E31" i="17"/>
  <c r="K24" i="17"/>
  <c r="E24" i="17"/>
  <c r="A23" i="17"/>
  <c r="K17" i="17"/>
  <c r="E17" i="17"/>
  <c r="F242" i="16"/>
  <c r="K242" i="16" s="1"/>
  <c r="F30" i="6" s="1"/>
  <c r="F241" i="16"/>
  <c r="K241" i="16" s="1"/>
  <c r="E30" i="6" s="1"/>
  <c r="F240" i="16"/>
  <c r="K240" i="16" s="1"/>
  <c r="D30" i="6" s="1"/>
  <c r="F239" i="16"/>
  <c r="K239" i="16" s="1"/>
  <c r="C30" i="6" s="1"/>
  <c r="F238" i="16"/>
  <c r="K238" i="16" s="1"/>
  <c r="B30" i="6" s="1"/>
  <c r="K227" i="16"/>
  <c r="E227" i="16"/>
  <c r="K220" i="16"/>
  <c r="E220" i="16"/>
  <c r="K213" i="16"/>
  <c r="E213" i="16"/>
  <c r="K206" i="16"/>
  <c r="E206" i="16"/>
  <c r="K199" i="16"/>
  <c r="E199" i="16"/>
  <c r="K192" i="16"/>
  <c r="E192" i="16"/>
  <c r="K185" i="16"/>
  <c r="E185" i="16"/>
  <c r="K178" i="16"/>
  <c r="E178" i="16"/>
  <c r="K171" i="16"/>
  <c r="E171" i="16"/>
  <c r="K164" i="16"/>
  <c r="E164" i="16"/>
  <c r="K157" i="16"/>
  <c r="E157" i="16"/>
  <c r="K150" i="16"/>
  <c r="E150" i="16"/>
  <c r="K143" i="16"/>
  <c r="E143" i="16"/>
  <c r="K136" i="16"/>
  <c r="E136" i="16"/>
  <c r="K129" i="16"/>
  <c r="E129" i="16"/>
  <c r="K122" i="16"/>
  <c r="E122" i="16"/>
  <c r="K115" i="16"/>
  <c r="E115" i="16"/>
  <c r="K108" i="16"/>
  <c r="E108" i="16"/>
  <c r="K101" i="16"/>
  <c r="E101" i="16"/>
  <c r="K94" i="16"/>
  <c r="E94" i="16"/>
  <c r="K87" i="16"/>
  <c r="E87" i="16"/>
  <c r="K80" i="16"/>
  <c r="E80" i="16"/>
  <c r="K73" i="16"/>
  <c r="E73" i="16"/>
  <c r="K66" i="16"/>
  <c r="E66" i="16"/>
  <c r="K59" i="16"/>
  <c r="E59" i="16"/>
  <c r="K52" i="16"/>
  <c r="E52" i="16"/>
  <c r="K45" i="16"/>
  <c r="E45" i="16"/>
  <c r="K38" i="16"/>
  <c r="E38" i="16"/>
  <c r="K31" i="16"/>
  <c r="E31" i="16"/>
  <c r="K24" i="16"/>
  <c r="E24" i="16"/>
  <c r="A23" i="16"/>
  <c r="K17" i="16"/>
  <c r="E17" i="16"/>
  <c r="F235" i="15"/>
  <c r="K235" i="15" s="1"/>
  <c r="F29" i="6" s="1"/>
  <c r="F234" i="15"/>
  <c r="K234" i="15" s="1"/>
  <c r="E29" i="6" s="1"/>
  <c r="F233" i="15"/>
  <c r="K233" i="15" s="1"/>
  <c r="D29" i="6" s="1"/>
  <c r="F232" i="15"/>
  <c r="K232" i="15" s="1"/>
  <c r="C29" i="6" s="1"/>
  <c r="F231" i="15"/>
  <c r="K231" i="15" s="1"/>
  <c r="J227" i="15"/>
  <c r="K220" i="15"/>
  <c r="E220" i="15"/>
  <c r="K213" i="15"/>
  <c r="E213" i="15"/>
  <c r="K206" i="15"/>
  <c r="E206" i="15"/>
  <c r="K199" i="15"/>
  <c r="E199" i="15"/>
  <c r="K192" i="15"/>
  <c r="E192" i="15"/>
  <c r="K185" i="15"/>
  <c r="E185" i="15"/>
  <c r="K178" i="15"/>
  <c r="E178" i="15"/>
  <c r="K171" i="15"/>
  <c r="E171" i="15"/>
  <c r="K164" i="15"/>
  <c r="E164" i="15"/>
  <c r="K157" i="15"/>
  <c r="E157" i="15"/>
  <c r="K150" i="15"/>
  <c r="E150" i="15"/>
  <c r="K143" i="15"/>
  <c r="E143" i="15"/>
  <c r="K136" i="15"/>
  <c r="E136" i="15"/>
  <c r="K129" i="15"/>
  <c r="E129" i="15"/>
  <c r="K122" i="15"/>
  <c r="E122" i="15"/>
  <c r="K115" i="15"/>
  <c r="E115" i="15"/>
  <c r="K108" i="15"/>
  <c r="E108" i="15"/>
  <c r="K101" i="15"/>
  <c r="E101" i="15"/>
  <c r="K94" i="15"/>
  <c r="E94" i="15"/>
  <c r="K87" i="15"/>
  <c r="E87" i="15"/>
  <c r="K80" i="15"/>
  <c r="E80" i="15"/>
  <c r="K73" i="15"/>
  <c r="E73" i="15"/>
  <c r="K66" i="15"/>
  <c r="E66" i="15"/>
  <c r="K59" i="15"/>
  <c r="E59" i="15"/>
  <c r="K52" i="15"/>
  <c r="E52" i="15"/>
  <c r="K45" i="15"/>
  <c r="E45" i="15"/>
  <c r="K38" i="15"/>
  <c r="E38" i="15"/>
  <c r="K31" i="15"/>
  <c r="E31" i="15"/>
  <c r="K24" i="15"/>
  <c r="E24" i="15"/>
  <c r="A23" i="15"/>
  <c r="K17" i="15"/>
  <c r="E17" i="15"/>
  <c r="F242" i="14"/>
  <c r="K242" i="14" s="1"/>
  <c r="F28" i="6" s="1"/>
  <c r="F241" i="14"/>
  <c r="K241" i="14" s="1"/>
  <c r="E28" i="6" s="1"/>
  <c r="F240" i="14"/>
  <c r="K240" i="14" s="1"/>
  <c r="D28" i="6" s="1"/>
  <c r="F239" i="14"/>
  <c r="K239" i="14" s="1"/>
  <c r="C28" i="6" s="1"/>
  <c r="F238" i="14"/>
  <c r="K238" i="14" s="1"/>
  <c r="K227" i="14"/>
  <c r="E227" i="14"/>
  <c r="K220" i="14"/>
  <c r="E220" i="14"/>
  <c r="K213" i="14"/>
  <c r="E213" i="14"/>
  <c r="K206" i="14"/>
  <c r="E206" i="14"/>
  <c r="K199" i="14"/>
  <c r="E199" i="14"/>
  <c r="K192" i="14"/>
  <c r="E192" i="14"/>
  <c r="K185" i="14"/>
  <c r="E185" i="14"/>
  <c r="K178" i="14"/>
  <c r="E178" i="14"/>
  <c r="K171" i="14"/>
  <c r="E171" i="14"/>
  <c r="K164" i="14"/>
  <c r="E164" i="14"/>
  <c r="K157" i="14"/>
  <c r="E157" i="14"/>
  <c r="K150" i="14"/>
  <c r="E150" i="14"/>
  <c r="K143" i="14"/>
  <c r="E143" i="14"/>
  <c r="K136" i="14"/>
  <c r="E136" i="14"/>
  <c r="K129" i="14"/>
  <c r="E129" i="14"/>
  <c r="K122" i="14"/>
  <c r="E122" i="14"/>
  <c r="K115" i="14"/>
  <c r="E115" i="14"/>
  <c r="K108" i="14"/>
  <c r="E108" i="14"/>
  <c r="K101" i="14"/>
  <c r="E101" i="14"/>
  <c r="K94" i="14"/>
  <c r="E94" i="14"/>
  <c r="K87" i="14"/>
  <c r="E87" i="14"/>
  <c r="K80" i="14"/>
  <c r="E80" i="14"/>
  <c r="K73" i="14"/>
  <c r="E73" i="14"/>
  <c r="K66" i="14"/>
  <c r="E66" i="14"/>
  <c r="K59" i="14"/>
  <c r="E59" i="14"/>
  <c r="K52" i="14"/>
  <c r="E52" i="14"/>
  <c r="K45" i="14"/>
  <c r="E45" i="14"/>
  <c r="K38" i="14"/>
  <c r="E38" i="14"/>
  <c r="K31" i="14"/>
  <c r="E31" i="14"/>
  <c r="K24" i="14"/>
  <c r="E24" i="14"/>
  <c r="A23" i="14"/>
  <c r="K17" i="14"/>
  <c r="E17" i="14"/>
  <c r="F242" i="13"/>
  <c r="K242" i="13" s="1"/>
  <c r="F27" i="6" s="1"/>
  <c r="F241" i="13"/>
  <c r="K241" i="13" s="1"/>
  <c r="E27" i="6" s="1"/>
  <c r="F240" i="13"/>
  <c r="K240" i="13" s="1"/>
  <c r="D27" i="6" s="1"/>
  <c r="F239" i="13"/>
  <c r="K239" i="13" s="1"/>
  <c r="C27" i="6" s="1"/>
  <c r="F238" i="13"/>
  <c r="K238" i="13" s="1"/>
  <c r="K227" i="13"/>
  <c r="E227" i="13"/>
  <c r="K220" i="13"/>
  <c r="E220" i="13"/>
  <c r="K213" i="13"/>
  <c r="E213" i="13"/>
  <c r="K206" i="13"/>
  <c r="E206" i="13"/>
  <c r="K199" i="13"/>
  <c r="E199" i="13"/>
  <c r="K192" i="13"/>
  <c r="E192" i="13"/>
  <c r="K185" i="13"/>
  <c r="E185" i="13"/>
  <c r="K178" i="13"/>
  <c r="E178" i="13"/>
  <c r="K171" i="13"/>
  <c r="E171" i="13"/>
  <c r="K164" i="13"/>
  <c r="E164" i="13"/>
  <c r="K157" i="13"/>
  <c r="E157" i="13"/>
  <c r="K150" i="13"/>
  <c r="E150" i="13"/>
  <c r="K143" i="13"/>
  <c r="E143" i="13"/>
  <c r="K136" i="13"/>
  <c r="E136" i="13"/>
  <c r="K129" i="13"/>
  <c r="E129" i="13"/>
  <c r="K122" i="13"/>
  <c r="E122" i="13"/>
  <c r="K115" i="13"/>
  <c r="E115" i="13"/>
  <c r="K108" i="13"/>
  <c r="E108" i="13"/>
  <c r="K101" i="13"/>
  <c r="E101" i="13"/>
  <c r="K94" i="13"/>
  <c r="E94" i="13"/>
  <c r="K87" i="13"/>
  <c r="E87" i="13"/>
  <c r="K80" i="13"/>
  <c r="E80" i="13"/>
  <c r="K73" i="13"/>
  <c r="E73" i="13"/>
  <c r="K66" i="13"/>
  <c r="E66" i="13"/>
  <c r="K59" i="13"/>
  <c r="E59" i="13"/>
  <c r="K52" i="13"/>
  <c r="E52" i="13"/>
  <c r="K45" i="13"/>
  <c r="E45" i="13"/>
  <c r="K38" i="13"/>
  <c r="E38" i="13"/>
  <c r="K31" i="13"/>
  <c r="E31" i="13"/>
  <c r="K24" i="13"/>
  <c r="E24" i="13"/>
  <c r="A23" i="13"/>
  <c r="K17" i="13"/>
  <c r="E17" i="13"/>
  <c r="F235" i="12"/>
  <c r="K235" i="12" s="1"/>
  <c r="F26" i="6" s="1"/>
  <c r="F234" i="12"/>
  <c r="K234" i="12" s="1"/>
  <c r="E26" i="6" s="1"/>
  <c r="F233" i="12"/>
  <c r="K233" i="12" s="1"/>
  <c r="D26" i="6" s="1"/>
  <c r="F232" i="12"/>
  <c r="K232" i="12" s="1"/>
  <c r="C26" i="6" s="1"/>
  <c r="F231" i="12"/>
  <c r="K231" i="12" s="1"/>
  <c r="J227" i="12"/>
  <c r="K220" i="12"/>
  <c r="E220" i="12"/>
  <c r="K213" i="12"/>
  <c r="E213" i="12"/>
  <c r="K206" i="12"/>
  <c r="E206" i="12"/>
  <c r="K199" i="12"/>
  <c r="E199" i="12"/>
  <c r="K192" i="12"/>
  <c r="E192" i="12"/>
  <c r="K185" i="12"/>
  <c r="E185" i="12"/>
  <c r="K178" i="12"/>
  <c r="E178" i="12"/>
  <c r="K171" i="12"/>
  <c r="E171" i="12"/>
  <c r="K164" i="12"/>
  <c r="E164" i="12"/>
  <c r="K157" i="12"/>
  <c r="E157" i="12"/>
  <c r="K150" i="12"/>
  <c r="E150" i="12"/>
  <c r="K143" i="12"/>
  <c r="E143" i="12"/>
  <c r="K136" i="12"/>
  <c r="E136" i="12"/>
  <c r="K129" i="12"/>
  <c r="E129" i="12"/>
  <c r="K122" i="12"/>
  <c r="E122" i="12"/>
  <c r="K115" i="12"/>
  <c r="E115" i="12"/>
  <c r="K108" i="12"/>
  <c r="E108" i="12"/>
  <c r="K101" i="12"/>
  <c r="E101" i="12"/>
  <c r="K94" i="12"/>
  <c r="E94" i="12"/>
  <c r="K87" i="12"/>
  <c r="E87" i="12"/>
  <c r="K80" i="12"/>
  <c r="E80" i="12"/>
  <c r="K73" i="12"/>
  <c r="E73" i="12"/>
  <c r="K66" i="12"/>
  <c r="E66" i="12"/>
  <c r="K59" i="12"/>
  <c r="E59" i="12"/>
  <c r="K52" i="12"/>
  <c r="E52" i="12"/>
  <c r="K45" i="12"/>
  <c r="E45" i="12"/>
  <c r="K38" i="12"/>
  <c r="E38" i="12"/>
  <c r="K31" i="12"/>
  <c r="E31" i="12"/>
  <c r="K24" i="12"/>
  <c r="E24" i="12"/>
  <c r="A23" i="12"/>
  <c r="K17" i="12"/>
  <c r="E17" i="12"/>
  <c r="F242" i="11"/>
  <c r="K242" i="11" s="1"/>
  <c r="F25" i="6" s="1"/>
  <c r="F241" i="11"/>
  <c r="K241" i="11" s="1"/>
  <c r="E25" i="6" s="1"/>
  <c r="F240" i="11"/>
  <c r="K240" i="11" s="1"/>
  <c r="D25" i="6" s="1"/>
  <c r="F239" i="11"/>
  <c r="K239" i="11" s="1"/>
  <c r="C25" i="6" s="1"/>
  <c r="F238" i="11"/>
  <c r="K238" i="11" s="1"/>
  <c r="K227" i="11"/>
  <c r="E227" i="11"/>
  <c r="K220" i="11"/>
  <c r="E220" i="11"/>
  <c r="K213" i="11"/>
  <c r="E213" i="11"/>
  <c r="K206" i="11"/>
  <c r="E206" i="11"/>
  <c r="K199" i="11"/>
  <c r="E199" i="11"/>
  <c r="K192" i="11"/>
  <c r="E192" i="11"/>
  <c r="K185" i="11"/>
  <c r="E185" i="11"/>
  <c r="K178" i="11"/>
  <c r="E178" i="11"/>
  <c r="K171" i="11"/>
  <c r="E171" i="11"/>
  <c r="K164" i="11"/>
  <c r="E164" i="11"/>
  <c r="K157" i="11"/>
  <c r="E157" i="11"/>
  <c r="K150" i="11"/>
  <c r="E150" i="11"/>
  <c r="K143" i="11"/>
  <c r="E143" i="11"/>
  <c r="K136" i="11"/>
  <c r="E136" i="11"/>
  <c r="K129" i="11"/>
  <c r="E129" i="11"/>
  <c r="K122" i="11"/>
  <c r="E122" i="11"/>
  <c r="K115" i="11"/>
  <c r="E115" i="11"/>
  <c r="K108" i="11"/>
  <c r="E108" i="11"/>
  <c r="K101" i="11"/>
  <c r="E101" i="11"/>
  <c r="K94" i="11"/>
  <c r="E94" i="11"/>
  <c r="K87" i="11"/>
  <c r="E87" i="11"/>
  <c r="K80" i="11"/>
  <c r="E80" i="11"/>
  <c r="K73" i="11"/>
  <c r="E73" i="11"/>
  <c r="K66" i="11"/>
  <c r="E66" i="11"/>
  <c r="K59" i="11"/>
  <c r="E59" i="11"/>
  <c r="K52" i="11"/>
  <c r="E52" i="11"/>
  <c r="K45" i="11"/>
  <c r="E45" i="11"/>
  <c r="K38" i="11"/>
  <c r="E38" i="11"/>
  <c r="K31" i="11"/>
  <c r="E31" i="11"/>
  <c r="K24" i="11"/>
  <c r="E24" i="11"/>
  <c r="A23" i="11"/>
  <c r="K17" i="11"/>
  <c r="E17" i="11"/>
  <c r="F235" i="10"/>
  <c r="K235" i="10" s="1"/>
  <c r="F24" i="6" s="1"/>
  <c r="F234" i="10"/>
  <c r="K234" i="10" s="1"/>
  <c r="E24" i="6" s="1"/>
  <c r="F233" i="10"/>
  <c r="K233" i="10" s="1"/>
  <c r="D24" i="6" s="1"/>
  <c r="F232" i="10"/>
  <c r="K232" i="10" s="1"/>
  <c r="C24" i="6" s="1"/>
  <c r="F231" i="10"/>
  <c r="K231" i="10" s="1"/>
  <c r="J227" i="10"/>
  <c r="K220" i="10"/>
  <c r="E220" i="10"/>
  <c r="K213" i="10"/>
  <c r="E213" i="10"/>
  <c r="K206" i="10"/>
  <c r="E206" i="10"/>
  <c r="K199" i="10"/>
  <c r="E199" i="10"/>
  <c r="K192" i="10"/>
  <c r="E192" i="10"/>
  <c r="K185" i="10"/>
  <c r="E185" i="10"/>
  <c r="K178" i="10"/>
  <c r="E178" i="10"/>
  <c r="K171" i="10"/>
  <c r="E171" i="10"/>
  <c r="K164" i="10"/>
  <c r="E164" i="10"/>
  <c r="K157" i="10"/>
  <c r="E157" i="10"/>
  <c r="K150" i="10"/>
  <c r="E150" i="10"/>
  <c r="K143" i="10"/>
  <c r="E143" i="10"/>
  <c r="K136" i="10"/>
  <c r="E136" i="10"/>
  <c r="K129" i="10"/>
  <c r="E129" i="10"/>
  <c r="K122" i="10"/>
  <c r="E122" i="10"/>
  <c r="K115" i="10"/>
  <c r="E115" i="10"/>
  <c r="K108" i="10"/>
  <c r="E108" i="10"/>
  <c r="K101" i="10"/>
  <c r="E101" i="10"/>
  <c r="K94" i="10"/>
  <c r="E94" i="10"/>
  <c r="K87" i="10"/>
  <c r="E87" i="10"/>
  <c r="K80" i="10"/>
  <c r="E80" i="10"/>
  <c r="K73" i="10"/>
  <c r="E73" i="10"/>
  <c r="K66" i="10"/>
  <c r="E66" i="10"/>
  <c r="K59" i="10"/>
  <c r="E59" i="10"/>
  <c r="K52" i="10"/>
  <c r="E52" i="10"/>
  <c r="K45" i="10"/>
  <c r="E45" i="10"/>
  <c r="K38" i="10"/>
  <c r="E38" i="10"/>
  <c r="K31" i="10"/>
  <c r="E31" i="10"/>
  <c r="K24" i="10"/>
  <c r="E24" i="10"/>
  <c r="A23" i="10"/>
  <c r="K17" i="10"/>
  <c r="E17" i="10"/>
  <c r="F242" i="9"/>
  <c r="K242" i="9" s="1"/>
  <c r="F23" i="6" s="1"/>
  <c r="F241" i="9"/>
  <c r="K241" i="9" s="1"/>
  <c r="E23" i="6" s="1"/>
  <c r="F240" i="9"/>
  <c r="K240" i="9" s="1"/>
  <c r="D23" i="6" s="1"/>
  <c r="F239" i="9"/>
  <c r="K239" i="9" s="1"/>
  <c r="C23" i="6" s="1"/>
  <c r="F238" i="9"/>
  <c r="K238" i="9" s="1"/>
  <c r="K227" i="9"/>
  <c r="E227" i="9"/>
  <c r="K220" i="9"/>
  <c r="E220" i="9"/>
  <c r="K213" i="9"/>
  <c r="E213" i="9"/>
  <c r="K206" i="9"/>
  <c r="E206" i="9"/>
  <c r="K199" i="9"/>
  <c r="E199" i="9"/>
  <c r="K192" i="9"/>
  <c r="E192" i="9"/>
  <c r="K185" i="9"/>
  <c r="E185" i="9"/>
  <c r="K178" i="9"/>
  <c r="E178" i="9"/>
  <c r="K171" i="9"/>
  <c r="E171" i="9"/>
  <c r="K164" i="9"/>
  <c r="E164" i="9"/>
  <c r="K157" i="9"/>
  <c r="E157" i="9"/>
  <c r="K150" i="9"/>
  <c r="E150" i="9"/>
  <c r="K143" i="9"/>
  <c r="E143" i="9"/>
  <c r="K136" i="9"/>
  <c r="E136" i="9"/>
  <c r="K129" i="9"/>
  <c r="E129" i="9"/>
  <c r="K122" i="9"/>
  <c r="E122" i="9"/>
  <c r="K115" i="9"/>
  <c r="E115" i="9"/>
  <c r="K108" i="9"/>
  <c r="E108" i="9"/>
  <c r="K101" i="9"/>
  <c r="E101" i="9"/>
  <c r="K94" i="9"/>
  <c r="E94" i="9"/>
  <c r="K87" i="9"/>
  <c r="E87" i="9"/>
  <c r="K80" i="9"/>
  <c r="E80" i="9"/>
  <c r="K73" i="9"/>
  <c r="E73" i="9"/>
  <c r="K66" i="9"/>
  <c r="E66" i="9"/>
  <c r="K59" i="9"/>
  <c r="E59" i="9"/>
  <c r="K52" i="9"/>
  <c r="E52" i="9"/>
  <c r="K45" i="9"/>
  <c r="E45" i="9"/>
  <c r="K38" i="9"/>
  <c r="E38" i="9"/>
  <c r="K31" i="9"/>
  <c r="E31" i="9"/>
  <c r="K24" i="9"/>
  <c r="E24" i="9"/>
  <c r="A23" i="9"/>
  <c r="K17" i="9"/>
  <c r="E17" i="9"/>
  <c r="F228" i="8"/>
  <c r="K228" i="8" s="1"/>
  <c r="F22" i="6" s="1"/>
  <c r="F227" i="8"/>
  <c r="K227" i="8" s="1"/>
  <c r="E22" i="6" s="1"/>
  <c r="F226" i="8"/>
  <c r="K226" i="8" s="1"/>
  <c r="D22" i="6" s="1"/>
  <c r="F225" i="8"/>
  <c r="K225" i="8" s="1"/>
  <c r="C22" i="6" s="1"/>
  <c r="F224" i="8"/>
  <c r="K224" i="8" s="1"/>
  <c r="J220" i="8"/>
  <c r="K213" i="8"/>
  <c r="E213" i="8"/>
  <c r="K206" i="8"/>
  <c r="E206" i="8"/>
  <c r="K199" i="8"/>
  <c r="E199" i="8"/>
  <c r="K192" i="8"/>
  <c r="E192" i="8"/>
  <c r="K185" i="8"/>
  <c r="E185" i="8"/>
  <c r="K178" i="8"/>
  <c r="E178" i="8"/>
  <c r="K171" i="8"/>
  <c r="E171" i="8"/>
  <c r="K164" i="8"/>
  <c r="E164" i="8"/>
  <c r="K157" i="8"/>
  <c r="E157" i="8"/>
  <c r="K150" i="8"/>
  <c r="E150" i="8"/>
  <c r="K143" i="8"/>
  <c r="E143" i="8"/>
  <c r="K136" i="8"/>
  <c r="E136" i="8"/>
  <c r="K129" i="8"/>
  <c r="E129" i="8"/>
  <c r="K122" i="8"/>
  <c r="E122" i="8"/>
  <c r="K115" i="8"/>
  <c r="E115" i="8"/>
  <c r="K108" i="8"/>
  <c r="E108" i="8"/>
  <c r="K101" i="8"/>
  <c r="E101" i="8"/>
  <c r="K94" i="8"/>
  <c r="E94" i="8"/>
  <c r="K87" i="8"/>
  <c r="E87" i="8"/>
  <c r="K80" i="8"/>
  <c r="E80" i="8"/>
  <c r="K73" i="8"/>
  <c r="E73" i="8"/>
  <c r="K66" i="8"/>
  <c r="E66" i="8"/>
  <c r="K59" i="8"/>
  <c r="E59" i="8"/>
  <c r="K52" i="8"/>
  <c r="E52" i="8"/>
  <c r="K45" i="8"/>
  <c r="E45" i="8"/>
  <c r="K38" i="8"/>
  <c r="E38" i="8"/>
  <c r="K31" i="8"/>
  <c r="E31" i="8"/>
  <c r="K24" i="8"/>
  <c r="E24" i="8"/>
  <c r="A23" i="8"/>
  <c r="K17" i="8"/>
  <c r="E17" i="8"/>
  <c r="E234" i="11" l="1"/>
  <c r="K234" i="14"/>
  <c r="K234" i="11"/>
  <c r="E234" i="16"/>
  <c r="E234" i="13"/>
  <c r="K234" i="16"/>
  <c r="K234" i="13"/>
  <c r="E234" i="18"/>
  <c r="K234" i="18"/>
  <c r="E234" i="9"/>
  <c r="K234" i="9"/>
  <c r="E234" i="14"/>
  <c r="E227" i="12"/>
  <c r="E227" i="10"/>
  <c r="K220" i="8"/>
  <c r="E220" i="8"/>
  <c r="K227" i="17"/>
  <c r="E227" i="15"/>
  <c r="K227" i="10"/>
  <c r="K227" i="12"/>
  <c r="E227" i="17"/>
  <c r="K227" i="15"/>
  <c r="K243" i="18"/>
  <c r="B32" i="6"/>
  <c r="K236" i="17"/>
  <c r="B31" i="6"/>
  <c r="K236" i="15"/>
  <c r="B29" i="6"/>
  <c r="K243" i="14"/>
  <c r="B28" i="6"/>
  <c r="K243" i="13"/>
  <c r="B27" i="6"/>
  <c r="K236" i="12"/>
  <c r="B26" i="6"/>
  <c r="K243" i="11"/>
  <c r="B25" i="6"/>
  <c r="K236" i="10"/>
  <c r="B24" i="6"/>
  <c r="K243" i="9"/>
  <c r="B23" i="6"/>
  <c r="K229" i="8"/>
  <c r="B22" i="6"/>
  <c r="F17" i="17"/>
  <c r="A24" i="17"/>
  <c r="A24" i="16"/>
  <c r="F17" i="16"/>
  <c r="K243" i="16"/>
  <c r="F17" i="15"/>
  <c r="A24" i="15"/>
  <c r="F17" i="14"/>
  <c r="A24" i="14"/>
  <c r="F17" i="13"/>
  <c r="A24" i="13"/>
  <c r="F17" i="12"/>
  <c r="A24" i="12"/>
  <c r="F17" i="11"/>
  <c r="A24" i="11"/>
  <c r="F17" i="10"/>
  <c r="A24" i="10"/>
  <c r="F17" i="9"/>
  <c r="A24" i="9"/>
  <c r="F17" i="8"/>
  <c r="A24" i="8"/>
  <c r="E17" i="7"/>
  <c r="A24" i="18" l="1"/>
  <c r="F24" i="18" s="1"/>
  <c r="F17" i="18"/>
  <c r="F24" i="17"/>
  <c r="A31" i="17"/>
  <c r="F24" i="16"/>
  <c r="A31" i="16"/>
  <c r="F24" i="15"/>
  <c r="A31" i="15"/>
  <c r="F24" i="14"/>
  <c r="A31" i="14"/>
  <c r="F24" i="13"/>
  <c r="A31" i="13"/>
  <c r="F24" i="12"/>
  <c r="A31" i="12"/>
  <c r="F24" i="11"/>
  <c r="A31" i="11"/>
  <c r="F24" i="10"/>
  <c r="A31" i="10"/>
  <c r="F24" i="9"/>
  <c r="A31" i="9"/>
  <c r="F24" i="8"/>
  <c r="A31" i="8"/>
  <c r="F242" i="7"/>
  <c r="K242" i="7" s="1"/>
  <c r="F241" i="7"/>
  <c r="K241" i="7" s="1"/>
  <c r="F240" i="7"/>
  <c r="K240" i="7" s="1"/>
  <c r="F239" i="7"/>
  <c r="K239" i="7" s="1"/>
  <c r="F238" i="7"/>
  <c r="K238" i="7" s="1"/>
  <c r="K227" i="7"/>
  <c r="E227" i="7"/>
  <c r="K220" i="7"/>
  <c r="E220" i="7"/>
  <c r="K213" i="7"/>
  <c r="E213" i="7"/>
  <c r="K206" i="7"/>
  <c r="E206" i="7"/>
  <c r="K199" i="7"/>
  <c r="E199" i="7"/>
  <c r="K192" i="7"/>
  <c r="E192" i="7"/>
  <c r="K185" i="7"/>
  <c r="E185" i="7"/>
  <c r="K178" i="7"/>
  <c r="E178" i="7"/>
  <c r="K171" i="7"/>
  <c r="E171" i="7"/>
  <c r="K164" i="7"/>
  <c r="E164" i="7"/>
  <c r="K157" i="7"/>
  <c r="E157" i="7"/>
  <c r="K150" i="7"/>
  <c r="E150" i="7"/>
  <c r="K143" i="7"/>
  <c r="E143" i="7"/>
  <c r="K136" i="7"/>
  <c r="E136" i="7"/>
  <c r="K129" i="7"/>
  <c r="E129" i="7"/>
  <c r="K122" i="7"/>
  <c r="E122" i="7"/>
  <c r="K115" i="7"/>
  <c r="E115" i="7"/>
  <c r="K108" i="7"/>
  <c r="E108" i="7"/>
  <c r="K101" i="7"/>
  <c r="E101" i="7"/>
  <c r="K94" i="7"/>
  <c r="E94" i="7"/>
  <c r="K87" i="7"/>
  <c r="E87" i="7"/>
  <c r="K80" i="7"/>
  <c r="E80" i="7"/>
  <c r="K73" i="7"/>
  <c r="E73" i="7"/>
  <c r="K66" i="7"/>
  <c r="E66" i="7"/>
  <c r="K59" i="7"/>
  <c r="E59" i="7"/>
  <c r="K52" i="7"/>
  <c r="E52" i="7"/>
  <c r="K45" i="7"/>
  <c r="E45" i="7"/>
  <c r="K38" i="7"/>
  <c r="E38" i="7"/>
  <c r="K31" i="7"/>
  <c r="E31" i="7"/>
  <c r="K24" i="7"/>
  <c r="E24" i="7"/>
  <c r="A23" i="7"/>
  <c r="K17" i="7"/>
  <c r="E234" i="7" l="1"/>
  <c r="K234" i="7"/>
  <c r="A31" i="18"/>
  <c r="F31" i="18" s="1"/>
  <c r="F31" i="17"/>
  <c r="A38" i="17"/>
  <c r="A38" i="16"/>
  <c r="F31" i="16"/>
  <c r="F31" i="15"/>
  <c r="A38" i="15"/>
  <c r="F31" i="14"/>
  <c r="A38" i="14"/>
  <c r="F31" i="13"/>
  <c r="A38" i="13"/>
  <c r="F31" i="12"/>
  <c r="A38" i="12"/>
  <c r="F31" i="11"/>
  <c r="A38" i="11"/>
  <c r="F31" i="10"/>
  <c r="A38" i="10"/>
  <c r="F31" i="9"/>
  <c r="A38" i="9"/>
  <c r="F31" i="8"/>
  <c r="A38" i="8"/>
  <c r="K13" i="7"/>
  <c r="K243" i="7"/>
  <c r="A38" i="18" l="1"/>
  <c r="A24" i="7"/>
  <c r="A31" i="7" s="1"/>
  <c r="F17" i="7"/>
  <c r="F38" i="18"/>
  <c r="A45" i="18"/>
  <c r="F38" i="17"/>
  <c r="A45" i="17"/>
  <c r="F38" i="16"/>
  <c r="A45" i="16"/>
  <c r="F38" i="15"/>
  <c r="A45" i="15"/>
  <c r="F38" i="14"/>
  <c r="A45" i="14"/>
  <c r="F38" i="13"/>
  <c r="A45" i="13"/>
  <c r="F38" i="12"/>
  <c r="A45" i="12"/>
  <c r="F38" i="11"/>
  <c r="A45" i="11"/>
  <c r="F38" i="10"/>
  <c r="A45" i="10"/>
  <c r="F38" i="9"/>
  <c r="A45" i="9"/>
  <c r="F38" i="8"/>
  <c r="A45" i="8"/>
  <c r="F24" i="7" l="1"/>
  <c r="F45" i="18"/>
  <c r="A52" i="18"/>
  <c r="F45" i="17"/>
  <c r="A52" i="17"/>
  <c r="A52" i="16"/>
  <c r="F45" i="16"/>
  <c r="F45" i="15"/>
  <c r="A52" i="15"/>
  <c r="F45" i="14"/>
  <c r="A52" i="14"/>
  <c r="F45" i="13"/>
  <c r="A52" i="13"/>
  <c r="F45" i="12"/>
  <c r="A52" i="12"/>
  <c r="F45" i="11"/>
  <c r="A52" i="11"/>
  <c r="F45" i="10"/>
  <c r="A52" i="10"/>
  <c r="F45" i="9"/>
  <c r="A52" i="9"/>
  <c r="F45" i="8"/>
  <c r="A52" i="8"/>
  <c r="F31" i="7"/>
  <c r="A38" i="7"/>
  <c r="F52" i="18" l="1"/>
  <c r="A59" i="18"/>
  <c r="F52" i="17"/>
  <c r="A59" i="17"/>
  <c r="A59" i="16"/>
  <c r="F52" i="16"/>
  <c r="F52" i="15"/>
  <c r="A59" i="15"/>
  <c r="F52" i="14"/>
  <c r="A59" i="14"/>
  <c r="F52" i="13"/>
  <c r="A59" i="13"/>
  <c r="F52" i="12"/>
  <c r="A59" i="12"/>
  <c r="F52" i="11"/>
  <c r="A59" i="11"/>
  <c r="F52" i="10"/>
  <c r="A59" i="10"/>
  <c r="F52" i="9"/>
  <c r="A59" i="9"/>
  <c r="F52" i="8"/>
  <c r="A59" i="8"/>
  <c r="F38" i="7"/>
  <c r="A45" i="7"/>
  <c r="F59" i="18" l="1"/>
  <c r="A66" i="18"/>
  <c r="F59" i="17"/>
  <c r="A66" i="17"/>
  <c r="F59" i="16"/>
  <c r="A66" i="16"/>
  <c r="F59" i="15"/>
  <c r="A66" i="15"/>
  <c r="F59" i="14"/>
  <c r="A66" i="14"/>
  <c r="F59" i="13"/>
  <c r="A66" i="13"/>
  <c r="F59" i="12"/>
  <c r="A66" i="12"/>
  <c r="F59" i="11"/>
  <c r="A66" i="11"/>
  <c r="F59" i="10"/>
  <c r="A66" i="10"/>
  <c r="F59" i="9"/>
  <c r="A66" i="9"/>
  <c r="F59" i="8"/>
  <c r="A66" i="8"/>
  <c r="A52" i="7"/>
  <c r="F45" i="7"/>
  <c r="F66" i="18" l="1"/>
  <c r="A73" i="18"/>
  <c r="F66" i="17"/>
  <c r="A73" i="17"/>
  <c r="A73" i="16"/>
  <c r="F66" i="16"/>
  <c r="F66" i="15"/>
  <c r="A73" i="15"/>
  <c r="F66" i="14"/>
  <c r="A73" i="14"/>
  <c r="F66" i="13"/>
  <c r="A73" i="13"/>
  <c r="F66" i="12"/>
  <c r="A73" i="12"/>
  <c r="F66" i="11"/>
  <c r="A73" i="11"/>
  <c r="F66" i="10"/>
  <c r="A73" i="10"/>
  <c r="F66" i="9"/>
  <c r="A73" i="9"/>
  <c r="F66" i="8"/>
  <c r="A73" i="8"/>
  <c r="F52" i="7"/>
  <c r="A59" i="7"/>
  <c r="F73" i="18" l="1"/>
  <c r="A80" i="18"/>
  <c r="F73" i="17"/>
  <c r="A80" i="17"/>
  <c r="F73" i="16"/>
  <c r="A80" i="16"/>
  <c r="F73" i="15"/>
  <c r="A80" i="15"/>
  <c r="F73" i="14"/>
  <c r="A80" i="14"/>
  <c r="F73" i="13"/>
  <c r="A80" i="13"/>
  <c r="F73" i="12"/>
  <c r="A80" i="12"/>
  <c r="F73" i="11"/>
  <c r="A80" i="11"/>
  <c r="F73" i="10"/>
  <c r="A80" i="10"/>
  <c r="F73" i="9"/>
  <c r="A80" i="9"/>
  <c r="F73" i="8"/>
  <c r="A80" i="8"/>
  <c r="F59" i="7"/>
  <c r="A66" i="7"/>
  <c r="F80" i="18" l="1"/>
  <c r="A87" i="18"/>
  <c r="F80" i="17"/>
  <c r="A87" i="17"/>
  <c r="A87" i="16"/>
  <c r="F80" i="16"/>
  <c r="F80" i="15"/>
  <c r="A87" i="15"/>
  <c r="F80" i="14"/>
  <c r="A87" i="14"/>
  <c r="F80" i="13"/>
  <c r="A87" i="13"/>
  <c r="F80" i="12"/>
  <c r="A87" i="12"/>
  <c r="F80" i="11"/>
  <c r="A87" i="11"/>
  <c r="F80" i="10"/>
  <c r="A87" i="10"/>
  <c r="F80" i="9"/>
  <c r="A87" i="9"/>
  <c r="F80" i="8"/>
  <c r="A87" i="8"/>
  <c r="F66" i="7"/>
  <c r="A73" i="7"/>
  <c r="F87" i="18" l="1"/>
  <c r="A94" i="18"/>
  <c r="F87" i="17"/>
  <c r="A94" i="17"/>
  <c r="F87" i="16"/>
  <c r="A94" i="16"/>
  <c r="F87" i="15"/>
  <c r="A94" i="15"/>
  <c r="F87" i="14"/>
  <c r="A94" i="14"/>
  <c r="F87" i="13"/>
  <c r="A94" i="13"/>
  <c r="F87" i="12"/>
  <c r="A94" i="12"/>
  <c r="F87" i="11"/>
  <c r="A94" i="11"/>
  <c r="F87" i="10"/>
  <c r="A94" i="10"/>
  <c r="F87" i="9"/>
  <c r="A94" i="9"/>
  <c r="F87" i="8"/>
  <c r="A94" i="8"/>
  <c r="F73" i="7"/>
  <c r="A80" i="7"/>
  <c r="F94" i="18" l="1"/>
  <c r="A101" i="18"/>
  <c r="F94" i="17"/>
  <c r="A101" i="17"/>
  <c r="A101" i="16"/>
  <c r="F94" i="16"/>
  <c r="F94" i="15"/>
  <c r="A101" i="15"/>
  <c r="F94" i="14"/>
  <c r="A101" i="14"/>
  <c r="F94" i="13"/>
  <c r="A101" i="13"/>
  <c r="F94" i="12"/>
  <c r="A101" i="12"/>
  <c r="F94" i="11"/>
  <c r="A101" i="11"/>
  <c r="F94" i="10"/>
  <c r="A101" i="10"/>
  <c r="F94" i="9"/>
  <c r="A101" i="9"/>
  <c r="F94" i="8"/>
  <c r="A101" i="8"/>
  <c r="F80" i="7"/>
  <c r="A87" i="7"/>
  <c r="F101" i="18" l="1"/>
  <c r="A108" i="18"/>
  <c r="F101" i="17"/>
  <c r="A108" i="17"/>
  <c r="F101" i="16"/>
  <c r="A108" i="16"/>
  <c r="F101" i="15"/>
  <c r="A108" i="15"/>
  <c r="F101" i="14"/>
  <c r="A108" i="14"/>
  <c r="F101" i="13"/>
  <c r="A108" i="13"/>
  <c r="F101" i="12"/>
  <c r="A108" i="12"/>
  <c r="F101" i="11"/>
  <c r="A108" i="11"/>
  <c r="F101" i="10"/>
  <c r="A108" i="10"/>
  <c r="F101" i="9"/>
  <c r="A108" i="9"/>
  <c r="F101" i="8"/>
  <c r="A108" i="8"/>
  <c r="F87" i="7"/>
  <c r="A94" i="7"/>
  <c r="F108" i="18" l="1"/>
  <c r="A115" i="18"/>
  <c r="F108" i="17"/>
  <c r="A115" i="17"/>
  <c r="F108" i="16"/>
  <c r="A115" i="16"/>
  <c r="F108" i="15"/>
  <c r="A115" i="15"/>
  <c r="F108" i="14"/>
  <c r="A115" i="14"/>
  <c r="F108" i="13"/>
  <c r="A115" i="13"/>
  <c r="F108" i="12"/>
  <c r="A115" i="12"/>
  <c r="F108" i="11"/>
  <c r="A115" i="11"/>
  <c r="F108" i="10"/>
  <c r="A115" i="10"/>
  <c r="F108" i="9"/>
  <c r="A115" i="9"/>
  <c r="F108" i="8"/>
  <c r="A115" i="8"/>
  <c r="F94" i="7"/>
  <c r="A101" i="7"/>
  <c r="F115" i="18" l="1"/>
  <c r="A122" i="18"/>
  <c r="F115" i="17"/>
  <c r="A122" i="17"/>
  <c r="F115" i="16"/>
  <c r="A122" i="16"/>
  <c r="F115" i="15"/>
  <c r="A122" i="15"/>
  <c r="F115" i="14"/>
  <c r="A122" i="14"/>
  <c r="F115" i="13"/>
  <c r="A122" i="13"/>
  <c r="F115" i="12"/>
  <c r="A122" i="12"/>
  <c r="F115" i="11"/>
  <c r="A122" i="11"/>
  <c r="F115" i="10"/>
  <c r="A122" i="10"/>
  <c r="F115" i="9"/>
  <c r="A122" i="9"/>
  <c r="F115" i="8"/>
  <c r="A122" i="8"/>
  <c r="A108" i="7"/>
  <c r="F101" i="7"/>
  <c r="F122" i="18" l="1"/>
  <c r="A129" i="18"/>
  <c r="F122" i="17"/>
  <c r="A129" i="17"/>
  <c r="F122" i="16"/>
  <c r="A129" i="16"/>
  <c r="F122" i="15"/>
  <c r="A129" i="15"/>
  <c r="F122" i="14"/>
  <c r="A129" i="14"/>
  <c r="F122" i="13"/>
  <c r="A129" i="13"/>
  <c r="F122" i="12"/>
  <c r="A129" i="12"/>
  <c r="F122" i="11"/>
  <c r="A129" i="11"/>
  <c r="F122" i="10"/>
  <c r="A129" i="10"/>
  <c r="F122" i="9"/>
  <c r="A129" i="9"/>
  <c r="F122" i="8"/>
  <c r="A129" i="8"/>
  <c r="A115" i="7"/>
  <c r="F108" i="7"/>
  <c r="F129" i="18" l="1"/>
  <c r="A136" i="18"/>
  <c r="F129" i="17"/>
  <c r="A136" i="17"/>
  <c r="F129" i="16"/>
  <c r="A136" i="16"/>
  <c r="F129" i="15"/>
  <c r="A136" i="15"/>
  <c r="F129" i="14"/>
  <c r="A136" i="14"/>
  <c r="F129" i="13"/>
  <c r="A136" i="13"/>
  <c r="F129" i="12"/>
  <c r="A136" i="12"/>
  <c r="F129" i="11"/>
  <c r="A136" i="11"/>
  <c r="F129" i="10"/>
  <c r="A136" i="10"/>
  <c r="F129" i="9"/>
  <c r="A136" i="9"/>
  <c r="F129" i="8"/>
  <c r="A136" i="8"/>
  <c r="F115" i="7"/>
  <c r="A122" i="7"/>
  <c r="F136" i="18" l="1"/>
  <c r="A143" i="18"/>
  <c r="F136" i="17"/>
  <c r="A143" i="17"/>
  <c r="F136" i="16"/>
  <c r="A143" i="16"/>
  <c r="F136" i="15"/>
  <c r="A143" i="15"/>
  <c r="F136" i="14"/>
  <c r="A143" i="14"/>
  <c r="F136" i="13"/>
  <c r="A143" i="13"/>
  <c r="F136" i="12"/>
  <c r="A143" i="12"/>
  <c r="F136" i="11"/>
  <c r="A143" i="11"/>
  <c r="F136" i="10"/>
  <c r="A143" i="10"/>
  <c r="F136" i="9"/>
  <c r="A143" i="9"/>
  <c r="F136" i="8"/>
  <c r="A143" i="8"/>
  <c r="F122" i="7"/>
  <c r="A129" i="7"/>
  <c r="F143" i="18" l="1"/>
  <c r="A150" i="18"/>
  <c r="F143" i="17"/>
  <c r="A150" i="17"/>
  <c r="F143" i="16"/>
  <c r="A150" i="16"/>
  <c r="F143" i="15"/>
  <c r="A150" i="15"/>
  <c r="F143" i="14"/>
  <c r="A150" i="14"/>
  <c r="F143" i="13"/>
  <c r="A150" i="13"/>
  <c r="F143" i="12"/>
  <c r="A150" i="12"/>
  <c r="F143" i="11"/>
  <c r="A150" i="11"/>
  <c r="F143" i="10"/>
  <c r="A150" i="10"/>
  <c r="F143" i="9"/>
  <c r="A150" i="9"/>
  <c r="F143" i="8"/>
  <c r="A150" i="8"/>
  <c r="A136" i="7"/>
  <c r="F129" i="7"/>
  <c r="F150" i="18" l="1"/>
  <c r="A157" i="18"/>
  <c r="F150" i="17"/>
  <c r="A157" i="17"/>
  <c r="F150" i="16"/>
  <c r="A157" i="16"/>
  <c r="F150" i="15"/>
  <c r="A157" i="15"/>
  <c r="F150" i="14"/>
  <c r="A157" i="14"/>
  <c r="F150" i="13"/>
  <c r="A157" i="13"/>
  <c r="F150" i="12"/>
  <c r="A157" i="12"/>
  <c r="F150" i="11"/>
  <c r="A157" i="11"/>
  <c r="F150" i="10"/>
  <c r="A157" i="10"/>
  <c r="F150" i="9"/>
  <c r="A157" i="9"/>
  <c r="F150" i="8"/>
  <c r="A157" i="8"/>
  <c r="A143" i="7"/>
  <c r="F136" i="7"/>
  <c r="F157" i="18" l="1"/>
  <c r="A164" i="18"/>
  <c r="F157" i="17"/>
  <c r="A164" i="17"/>
  <c r="F157" i="16"/>
  <c r="A164" i="16"/>
  <c r="F157" i="15"/>
  <c r="A164" i="15"/>
  <c r="F157" i="14"/>
  <c r="A164" i="14"/>
  <c r="F157" i="13"/>
  <c r="A164" i="13"/>
  <c r="F157" i="12"/>
  <c r="A164" i="12"/>
  <c r="F157" i="11"/>
  <c r="A164" i="11"/>
  <c r="F157" i="10"/>
  <c r="A164" i="10"/>
  <c r="F157" i="9"/>
  <c r="A164" i="9"/>
  <c r="F157" i="8"/>
  <c r="A164" i="8"/>
  <c r="F143" i="7"/>
  <c r="A150" i="7"/>
  <c r="F164" i="18" l="1"/>
  <c r="A171" i="18"/>
  <c r="F164" i="17"/>
  <c r="A171" i="17"/>
  <c r="F164" i="16"/>
  <c r="A171" i="16"/>
  <c r="F164" i="15"/>
  <c r="A171" i="15"/>
  <c r="F164" i="14"/>
  <c r="A171" i="14"/>
  <c r="F164" i="13"/>
  <c r="A171" i="13"/>
  <c r="F164" i="12"/>
  <c r="A171" i="12"/>
  <c r="F164" i="11"/>
  <c r="A171" i="11"/>
  <c r="F164" i="10"/>
  <c r="A171" i="10"/>
  <c r="F164" i="9"/>
  <c r="A171" i="9"/>
  <c r="F164" i="8"/>
  <c r="A171" i="8"/>
  <c r="F150" i="7"/>
  <c r="A157" i="7"/>
  <c r="F171" i="18" l="1"/>
  <c r="A178" i="18"/>
  <c r="F171" i="17"/>
  <c r="A178" i="17"/>
  <c r="F171" i="16"/>
  <c r="A178" i="16"/>
  <c r="F171" i="15"/>
  <c r="A178" i="15"/>
  <c r="F171" i="14"/>
  <c r="A178" i="14"/>
  <c r="F171" i="13"/>
  <c r="A178" i="13"/>
  <c r="F171" i="12"/>
  <c r="A178" i="12"/>
  <c r="F171" i="11"/>
  <c r="A178" i="11"/>
  <c r="F171" i="10"/>
  <c r="A178" i="10"/>
  <c r="F171" i="9"/>
  <c r="A178" i="9"/>
  <c r="F171" i="8"/>
  <c r="A178" i="8"/>
  <c r="A164" i="7"/>
  <c r="F157" i="7"/>
  <c r="F178" i="18" l="1"/>
  <c r="A185" i="18"/>
  <c r="F178" i="17"/>
  <c r="A185" i="17"/>
  <c r="F178" i="16"/>
  <c r="A185" i="16"/>
  <c r="F178" i="15"/>
  <c r="A185" i="15"/>
  <c r="F178" i="14"/>
  <c r="A185" i="14"/>
  <c r="F178" i="13"/>
  <c r="A185" i="13"/>
  <c r="F178" i="12"/>
  <c r="A185" i="12"/>
  <c r="F178" i="11"/>
  <c r="A185" i="11"/>
  <c r="F178" i="10"/>
  <c r="A185" i="10"/>
  <c r="F178" i="9"/>
  <c r="A185" i="9"/>
  <c r="F178" i="8"/>
  <c r="A185" i="8"/>
  <c r="F164" i="7"/>
  <c r="A171" i="7"/>
  <c r="F185" i="18" l="1"/>
  <c r="A192" i="18"/>
  <c r="F185" i="17"/>
  <c r="A192" i="17"/>
  <c r="F185" i="16"/>
  <c r="A192" i="16"/>
  <c r="F185" i="15"/>
  <c r="A192" i="15"/>
  <c r="F185" i="14"/>
  <c r="A192" i="14"/>
  <c r="F185" i="13"/>
  <c r="A192" i="13"/>
  <c r="F185" i="12"/>
  <c r="A192" i="12"/>
  <c r="F185" i="11"/>
  <c r="A192" i="11"/>
  <c r="F185" i="10"/>
  <c r="A192" i="10"/>
  <c r="F185" i="9"/>
  <c r="A192" i="9"/>
  <c r="F185" i="8"/>
  <c r="A192" i="8"/>
  <c r="F171" i="7"/>
  <c r="A178" i="7"/>
  <c r="F192" i="18" l="1"/>
  <c r="A199" i="18"/>
  <c r="F192" i="17"/>
  <c r="A199" i="17"/>
  <c r="A199" i="16"/>
  <c r="F192" i="16"/>
  <c r="F192" i="15"/>
  <c r="A199" i="15"/>
  <c r="F192" i="14"/>
  <c r="A199" i="14"/>
  <c r="F192" i="13"/>
  <c r="A199" i="13"/>
  <c r="F192" i="12"/>
  <c r="A199" i="12"/>
  <c r="F192" i="11"/>
  <c r="A199" i="11"/>
  <c r="F192" i="10"/>
  <c r="A199" i="10"/>
  <c r="F192" i="9"/>
  <c r="A199" i="9"/>
  <c r="F192" i="8"/>
  <c r="A199" i="8"/>
  <c r="F178" i="7"/>
  <c r="A185" i="7"/>
  <c r="F199" i="18" l="1"/>
  <c r="A206" i="18"/>
  <c r="F199" i="17"/>
  <c r="A206" i="17"/>
  <c r="F199" i="16"/>
  <c r="A206" i="16"/>
  <c r="F199" i="15"/>
  <c r="A206" i="15"/>
  <c r="F199" i="14"/>
  <c r="A206" i="14"/>
  <c r="F199" i="13"/>
  <c r="A206" i="13"/>
  <c r="F199" i="12"/>
  <c r="A206" i="12"/>
  <c r="F199" i="11"/>
  <c r="A206" i="11"/>
  <c r="F199" i="10"/>
  <c r="A206" i="10"/>
  <c r="F199" i="9"/>
  <c r="A206" i="9"/>
  <c r="F199" i="8"/>
  <c r="A206" i="8"/>
  <c r="F185" i="7"/>
  <c r="A192" i="7"/>
  <c r="F206" i="18" l="1"/>
  <c r="A213" i="18"/>
  <c r="F206" i="17"/>
  <c r="A213" i="17"/>
  <c r="F206" i="16"/>
  <c r="A213" i="16"/>
  <c r="F206" i="15"/>
  <c r="A213" i="15"/>
  <c r="F206" i="14"/>
  <c r="A213" i="14"/>
  <c r="F206" i="13"/>
  <c r="A213" i="13"/>
  <c r="F206" i="12"/>
  <c r="A213" i="12"/>
  <c r="F206" i="11"/>
  <c r="A213" i="11"/>
  <c r="F206" i="10"/>
  <c r="A213" i="10"/>
  <c r="F206" i="9"/>
  <c r="A213" i="9"/>
  <c r="F206" i="8"/>
  <c r="A213" i="8"/>
  <c r="F192" i="7"/>
  <c r="A199" i="7"/>
  <c r="F213" i="18" l="1"/>
  <c r="A220" i="18"/>
  <c r="F213" i="17"/>
  <c r="A220" i="17"/>
  <c r="F213" i="16"/>
  <c r="A220" i="16"/>
  <c r="F213" i="15"/>
  <c r="A220" i="15"/>
  <c r="F213" i="14"/>
  <c r="A220" i="14"/>
  <c r="F213" i="13"/>
  <c r="A220" i="13"/>
  <c r="F213" i="12"/>
  <c r="A220" i="12"/>
  <c r="F213" i="11"/>
  <c r="A220" i="11"/>
  <c r="F213" i="10"/>
  <c r="A220" i="10"/>
  <c r="F213" i="9"/>
  <c r="A220" i="9"/>
  <c r="F213" i="8"/>
  <c r="F199" i="7"/>
  <c r="A206" i="7"/>
  <c r="F220" i="18" l="1"/>
  <c r="A227" i="18"/>
  <c r="F227" i="18" s="1"/>
  <c r="F234" i="18" s="1"/>
  <c r="F220" i="17"/>
  <c r="F227" i="17" s="1"/>
  <c r="F220" i="16"/>
  <c r="A227" i="16"/>
  <c r="F227" i="16" s="1"/>
  <c r="F234" i="16" s="1"/>
  <c r="F220" i="15"/>
  <c r="F227" i="15" s="1"/>
  <c r="F220" i="14"/>
  <c r="A227" i="14"/>
  <c r="F227" i="14" s="1"/>
  <c r="F234" i="14" s="1"/>
  <c r="F220" i="13"/>
  <c r="A227" i="13"/>
  <c r="F227" i="13" s="1"/>
  <c r="F234" i="13" s="1"/>
  <c r="F220" i="12"/>
  <c r="F227" i="12" s="1"/>
  <c r="F220" i="11"/>
  <c r="A227" i="11"/>
  <c r="F227" i="11" s="1"/>
  <c r="F220" i="10"/>
  <c r="F220" i="9"/>
  <c r="A227" i="9"/>
  <c r="F227" i="9" s="1"/>
  <c r="F220" i="8"/>
  <c r="F206" i="7"/>
  <c r="A213" i="7"/>
  <c r="F234" i="9" l="1"/>
  <c r="F234" i="11"/>
  <c r="F227" i="10"/>
  <c r="A220" i="7"/>
  <c r="F213" i="7"/>
  <c r="A227" i="7" l="1"/>
  <c r="F227" i="7" s="1"/>
  <c r="F220" i="7"/>
  <c r="F234" i="7" l="1"/>
  <c r="F242" i="5"/>
  <c r="K242" i="5" s="1"/>
  <c r="F21" i="6" s="1"/>
  <c r="F241" i="5"/>
  <c r="K241" i="5" s="1"/>
  <c r="E21" i="6" s="1"/>
  <c r="F240" i="5"/>
  <c r="K240" i="5" s="1"/>
  <c r="F239" i="5"/>
  <c r="K239" i="5" s="1"/>
  <c r="C21" i="6" s="1"/>
  <c r="F238" i="5"/>
  <c r="K238" i="5" s="1"/>
  <c r="B21" i="6" s="1"/>
  <c r="E17" i="5" l="1"/>
  <c r="E20" i="6" l="1"/>
  <c r="D20" i="6"/>
  <c r="C20" i="6"/>
  <c r="B20" i="6"/>
  <c r="K12" i="5" l="1"/>
  <c r="K11" i="5"/>
  <c r="K9" i="5"/>
  <c r="K8" i="5"/>
  <c r="K7" i="5"/>
  <c r="K6" i="5"/>
  <c r="C11" i="5"/>
  <c r="G241" i="5" s="1"/>
  <c r="C10" i="5"/>
  <c r="G240" i="5" s="1"/>
  <c r="C9" i="5"/>
  <c r="G239" i="5" s="1"/>
  <c r="C8" i="5"/>
  <c r="G238" i="5" s="1"/>
  <c r="C5" i="5"/>
  <c r="C3" i="5"/>
  <c r="A17" i="5" s="1"/>
  <c r="D21" i="6"/>
  <c r="E227" i="5"/>
  <c r="E220" i="5"/>
  <c r="E213" i="5"/>
  <c r="E206" i="5"/>
  <c r="E199" i="5"/>
  <c r="E192" i="5"/>
  <c r="E185" i="5"/>
  <c r="E178" i="5"/>
  <c r="E171" i="5"/>
  <c r="E164" i="5"/>
  <c r="E157" i="5"/>
  <c r="E150" i="5"/>
  <c r="E143" i="5"/>
  <c r="E136" i="5"/>
  <c r="E129" i="5"/>
  <c r="E122" i="5"/>
  <c r="E115" i="5"/>
  <c r="E108" i="5"/>
  <c r="E101" i="5"/>
  <c r="E94" i="5"/>
  <c r="E87" i="5"/>
  <c r="E80" i="5"/>
  <c r="E73" i="5"/>
  <c r="E66" i="5"/>
  <c r="E59" i="5"/>
  <c r="E52" i="5"/>
  <c r="E45" i="5"/>
  <c r="E38" i="5"/>
  <c r="E31" i="5"/>
  <c r="E24" i="5"/>
  <c r="A23" i="5"/>
  <c r="E234" i="5" l="1"/>
  <c r="K157" i="5"/>
  <c r="K164" i="5"/>
  <c r="K185" i="5"/>
  <c r="K220" i="5"/>
  <c r="K192" i="5"/>
  <c r="K213" i="5"/>
  <c r="K136" i="5"/>
  <c r="K150" i="5"/>
  <c r="K24" i="5"/>
  <c r="K45" i="5"/>
  <c r="K101" i="5"/>
  <c r="K122" i="5"/>
  <c r="K206" i="5"/>
  <c r="K227" i="5"/>
  <c r="K13" i="5"/>
  <c r="K31" i="5"/>
  <c r="K80" i="5"/>
  <c r="K52" i="5"/>
  <c r="K73" i="5"/>
  <c r="K94" i="5"/>
  <c r="K129" i="5"/>
  <c r="K171" i="5"/>
  <c r="K66" i="5"/>
  <c r="K115" i="5"/>
  <c r="K17" i="5"/>
  <c r="K38" i="5"/>
  <c r="K59" i="5"/>
  <c r="K87" i="5"/>
  <c r="K108" i="5"/>
  <c r="K143" i="5"/>
  <c r="K178" i="5"/>
  <c r="K199" i="5"/>
  <c r="K243" i="5"/>
  <c r="G31" i="6"/>
  <c r="G30" i="6"/>
  <c r="G27" i="6"/>
  <c r="G26" i="6"/>
  <c r="G23" i="6"/>
  <c r="G22" i="6"/>
  <c r="D33" i="6"/>
  <c r="B17" i="6"/>
  <c r="K234" i="5" l="1"/>
  <c r="A24" i="5"/>
  <c r="F24" i="5" s="1"/>
  <c r="F17" i="5"/>
  <c r="E33" i="6"/>
  <c r="B33" i="6"/>
  <c r="F33" i="6"/>
  <c r="G24" i="6"/>
  <c r="G25" i="6"/>
  <c r="G28" i="6"/>
  <c r="G29" i="6"/>
  <c r="G32" i="6"/>
  <c r="C33" i="6"/>
  <c r="G21" i="6"/>
  <c r="A31" i="5" l="1"/>
  <c r="A38" i="5" s="1"/>
  <c r="G33" i="6"/>
  <c r="F31" i="5" l="1"/>
  <c r="F38" i="5"/>
  <c r="A45" i="5"/>
  <c r="F45" i="5" l="1"/>
  <c r="A52" i="5"/>
  <c r="F52" i="5" l="1"/>
  <c r="A59" i="5"/>
  <c r="F59" i="5" l="1"/>
  <c r="A66" i="5"/>
  <c r="F66" i="5" l="1"/>
  <c r="A73" i="5"/>
  <c r="F73" i="5" l="1"/>
  <c r="A80" i="5"/>
  <c r="A87" i="5" l="1"/>
  <c r="F80" i="5"/>
  <c r="F87" i="5" l="1"/>
  <c r="A94" i="5"/>
  <c r="A101" i="5" l="1"/>
  <c r="F94" i="5"/>
  <c r="F101" i="5" l="1"/>
  <c r="A108" i="5"/>
  <c r="A115" i="5" l="1"/>
  <c r="F108" i="5"/>
  <c r="F115" i="5" l="1"/>
  <c r="A122" i="5"/>
  <c r="F122" i="5" l="1"/>
  <c r="A129" i="5"/>
  <c r="F129" i="5" l="1"/>
  <c r="A136" i="5"/>
  <c r="A143" i="5" l="1"/>
  <c r="F136" i="5"/>
  <c r="F143" i="5" l="1"/>
  <c r="A150" i="5"/>
  <c r="A157" i="5" l="1"/>
  <c r="F150" i="5"/>
  <c r="F157" i="5" l="1"/>
  <c r="A164" i="5"/>
  <c r="A171" i="5" l="1"/>
  <c r="F164" i="5"/>
  <c r="F171" i="5" l="1"/>
  <c r="A178" i="5"/>
  <c r="A185" i="5" l="1"/>
  <c r="F178" i="5"/>
  <c r="F185" i="5" l="1"/>
  <c r="A192" i="5"/>
  <c r="A199" i="5" l="1"/>
  <c r="F192" i="5"/>
  <c r="F199" i="5" l="1"/>
  <c r="A206" i="5"/>
  <c r="A213" i="5" l="1"/>
  <c r="F206" i="5"/>
  <c r="F213" i="5" l="1"/>
  <c r="A220" i="5"/>
  <c r="A227" i="5" l="1"/>
  <c r="F227" i="5" s="1"/>
  <c r="F220" i="5"/>
  <c r="F2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0256EDB7-AE56-4F10-8213-18D8DF06FB39}">
      <text>
        <r>
          <rPr>
            <b/>
            <sz val="9"/>
            <color indexed="81"/>
            <rFont val="Tahoma"/>
            <family val="2"/>
          </rPr>
          <t>Megjegyzés:</t>
        </r>
        <r>
          <rPr>
            <sz val="9"/>
            <color indexed="81"/>
            <rFont val="Tahoma"/>
            <family val="2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5AD0C3F0-0CB8-4E97-B4A1-B1A6AEF049B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157F9DC1-D74D-468F-A287-D3886DF4DA4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F3D5DD47-749D-4045-A182-57BB5F453AE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E581527F-C9F6-40A7-8AE6-52E67B78E5C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FBF77D17-0EF8-4AB9-B015-61F5CC1E1FD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604AAE1B-69AD-4B39-AFFE-FAF6CD582E94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F178431A-E8C0-45E5-9317-843D8958995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A34FF116-84D9-4AB9-8070-397B22C1CE8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8BF4CFD1-56F4-43C5-9E58-C1351419169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B62ABD99-B61F-4FA5-BE8F-8C08B0D60B5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C83FDB55-33A7-4304-87AD-F7E5E33FDE3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78B1254D-F35C-4165-A1B3-1F1E1F2689F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C27F3F71-ABE8-4BDB-B599-22B81C1EA3D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1DA6BA3C-392C-47B0-A5DB-2C78483BB573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3517AD07-5720-4603-815D-6CAD0DE4223C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D4E57C8C-A58B-4EEB-8040-836502C050B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
</t>
        </r>
      </text>
    </comment>
    <comment ref="H15" authorId="0" shapeId="0" xr:uid="{1AC19CB6-E70B-49A4-85C0-F29B30F69F0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5A06ECD6-811E-4D2A-B733-474A3321F104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A9BDFFD3-0C98-4BFB-A04E-9F2D9741B913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83600F00-B55F-4165-8161-3071F1CA251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11AC248F-B3E5-49AB-B6AF-5C2B538FC029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A1AC2466-959B-46CD-97AF-DDE3E579FE8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18513980-3785-4963-92F1-6985AFB3B54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1B7F45EA-5F29-41DA-B110-9CAED7823CD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CAE53C32-5BDC-4B03-A3E6-0395984EFFB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ADF982DE-9E95-40F1-80C6-34ABA6FAD53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9B57B555-9C78-4B09-BB74-B3B2DB985095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E0F4E5AB-A391-4D8D-BC02-1CA6080278C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FC6A76F6-583A-474F-8037-FA8A54D774D2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D634B7F8-DC45-4CE8-9A64-2DCAA74C8FB7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38E408AB-3921-4786-AB8B-3ED1E43BEDA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A8106EB1-3894-4BE0-AE73-A1C9BA30E32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00F2BCC4-0BF7-4EE9-97F8-F65AA9498701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28A4095E-702F-4935-8881-B434E936C64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8675DA0B-3391-4565-A45C-6B2DB67B89D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61685D93-5416-4A2D-964A-6D5BD53A6A0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7B5628B3-C916-4DFF-9551-4EE125D2D9F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E76320E9-0365-4913-9058-423ADAC8568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C79CA62F-CA55-49E2-90AE-2285E9BD950F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CFFD67FF-6751-48DF-980D-49E5D3EF1EC9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DA7DB83A-E349-45E1-8704-C93E0F45A99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284E7424-3B9B-4B8C-8E4A-7F1440BD57C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42F446C0-3935-41F8-AF85-B035135A3E80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7BB8E07C-5476-43F1-B7D1-ADF2C03020DD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63CE13A7-1FFA-4768-B698-4F65363007CE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5FCA25CF-5641-48DE-80C7-7C0F84D391A8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CFA58465-2DAB-45EC-A60F-3DD6569C91DB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Bodonczi Miklós</author>
  </authors>
  <commentList>
    <comment ref="G15" authorId="0" shapeId="0" xr:uid="{BE361AC2-E905-43AE-9EC7-0ECFC0DA127C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részletesen leírni a projektben végzett tevékenységeket! További információkért lásd az információs lapot!</t>
        </r>
      </text>
    </comment>
    <comment ref="H15" authorId="0" shapeId="0" xr:uid="{E543F5DC-023D-4108-9EE6-A3CE69C7A21C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A projektben szereplő tevékenységek és a pályázati űrlapon szereplő munkacsomagok/tevékenységek közötti kapcsolat itt rögzíthető.</t>
        </r>
      </text>
    </comment>
    <comment ref="I15" authorId="0" shapeId="0" xr:uid="{F318509A-4D2E-4BE5-8643-109A6A06006A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a tevékenységet az A8-A12 sorokban felsorolt projektekhez vagy egyéb tevékenységekhez kell rendelni.</t>
        </r>
      </text>
    </comment>
    <comment ref="J15" authorId="0" shapeId="0" xr:uid="{AB763748-8AFC-43B8-AD77-A56AD529F4E6}">
      <text>
        <r>
          <rPr>
            <b/>
            <sz val="9"/>
            <color indexed="81"/>
            <rFont val="Tahoma"/>
            <family val="2"/>
            <charset val="238"/>
          </rPr>
          <t>Megjegyzés:</t>
        </r>
        <r>
          <rPr>
            <sz val="9"/>
            <color indexed="81"/>
            <rFont val="Tahoma"/>
            <family val="2"/>
            <charset val="238"/>
          </rPr>
          <t xml:space="preserve">
Itt kell feltüntetni az elszámolandó projekt, további projektek és egyéb tevékenységek során ledolgozott órákat!</t>
        </r>
      </text>
    </comment>
  </commentList>
</comments>
</file>

<file path=xl/sharedStrings.xml><?xml version="1.0" encoding="utf-8"?>
<sst xmlns="http://schemas.openxmlformats.org/spreadsheetml/2006/main" count="544" uniqueCount="98">
  <si>
    <t>November</t>
  </si>
  <si>
    <t>Projekt 1</t>
  </si>
  <si>
    <t>Projekt 2</t>
  </si>
  <si>
    <t>Projekt 3</t>
  </si>
  <si>
    <t>Projekt 4</t>
  </si>
  <si>
    <t>Unterschrift Arbeitnehmer</t>
  </si>
  <si>
    <t>Unterschrift Arbeitgeber</t>
  </si>
  <si>
    <t>(Firmenstempel)</t>
  </si>
  <si>
    <t>A1.1</t>
  </si>
  <si>
    <t>"Projekt rövidcíme"</t>
  </si>
  <si>
    <t>Év:</t>
  </si>
  <si>
    <t>Munkatárs:</t>
  </si>
  <si>
    <t>Funkció:</t>
  </si>
  <si>
    <t>Belépés dátuma:</t>
  </si>
  <si>
    <t>Kilépés dátuma:</t>
  </si>
  <si>
    <t>Heti munkaórák száma:</t>
  </si>
  <si>
    <t>Hétfő</t>
  </si>
  <si>
    <t>Kedd</t>
  </si>
  <si>
    <t>Szerda</t>
  </si>
  <si>
    <t>Csütörtök</t>
  </si>
  <si>
    <t>Péntek</t>
  </si>
  <si>
    <t>Szombat</t>
  </si>
  <si>
    <t>Vasárnap</t>
  </si>
  <si>
    <t>Éves munkaóraszám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</si>
  <si>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</si>
  <si>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</si>
  <si>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</si>
  <si>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</si>
  <si>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</si>
  <si>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</si>
  <si>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</si>
  <si>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</si>
  <si>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</si>
  <si>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</si>
  <si>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</si>
  <si>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December</t>
  </si>
  <si>
    <t>Munkavállaló aláírása</t>
  </si>
  <si>
    <t>(Bélyegző)</t>
  </si>
  <si>
    <t>Munkaadó aláírása</t>
  </si>
  <si>
    <t>Hónap:</t>
  </si>
  <si>
    <t>Feladatmegosztás:</t>
  </si>
  <si>
    <t>Tervezett munkaóraszám:</t>
  </si>
  <si>
    <t>K</t>
  </si>
  <si>
    <t>H</t>
  </si>
  <si>
    <t>Sze</t>
  </si>
  <si>
    <t>Cs</t>
  </si>
  <si>
    <t>P</t>
  </si>
  <si>
    <t>Szo</t>
  </si>
  <si>
    <t>V</t>
  </si>
  <si>
    <t>Nap</t>
  </si>
  <si>
    <t>Ledolgozott munkaórák:</t>
  </si>
  <si>
    <t>Tervezett munkaórák:</t>
  </si>
  <si>
    <t>Részletes tevékenység-leírás</t>
  </si>
  <si>
    <t>Teljesített munkaórák</t>
  </si>
  <si>
    <t>Összesen</t>
  </si>
  <si>
    <t>Munkacsomag/ tevékenység</t>
  </si>
  <si>
    <t>(opcionális)</t>
  </si>
  <si>
    <t>TÉNYLEGES
Befejezés</t>
  </si>
  <si>
    <t>TÉNYLEGES
Kezdés</t>
  </si>
  <si>
    <t>TÉNYLEGES
munkaközi szünet</t>
  </si>
  <si>
    <t>Munkaórák száma</t>
  </si>
  <si>
    <t>Minta Péter</t>
  </si>
  <si>
    <t>"Tesztprojekt (ATHU0100126)"</t>
  </si>
  <si>
    <t>"1. Projekt (ATSK0200083)"</t>
  </si>
  <si>
    <t>Munkaidő-nyilvántartás</t>
  </si>
  <si>
    <t>Munkaválalló aláírása</t>
  </si>
  <si>
    <t>Munkaórák összesen</t>
  </si>
  <si>
    <t>Kérjük a munkaórákat óó:pp formátumban megadni!!!</t>
  </si>
  <si>
    <t>Dokumentumok előkészítése a „...” projekthez</t>
  </si>
  <si>
    <t>Formanyomtatvány átdolgozása …</t>
  </si>
  <si>
    <t>Koordinációs egyeztetés a rendezvényről a közvetlen felettessel</t>
  </si>
  <si>
    <t xml:space="preserve">   •</t>
  </si>
  <si>
    <t>= egyéb tevékenységek (nem projekthez rendelt)</t>
  </si>
  <si>
    <t>= Projekt:</t>
  </si>
  <si>
    <r>
      <t xml:space="preserve">egyéb tevékenységek 
</t>
    </r>
    <r>
      <rPr>
        <sz val="9"/>
        <color theme="3"/>
        <rFont val="Calibri"/>
        <family val="2"/>
        <scheme val="minor"/>
      </rPr>
      <t>(nem projekthez rendelt)</t>
    </r>
  </si>
  <si>
    <t>Magyarázat</t>
  </si>
  <si>
    <t>Tanácsok / Tippek a formanyomtatvány kitöltéséhez</t>
  </si>
  <si>
    <t>Példa</t>
  </si>
  <si>
    <t>"Össz-munkaóraszám" munkalap</t>
  </si>
  <si>
    <t>Egyes hónapok munkalapjai</t>
  </si>
  <si>
    <t>A sablonban csak a narancssárgával jelölt mezőket vagy oszlopokat kell kitöltenie a projektpartnernek. Ezekben a mezőkben az elszámolni kívánt munkavállalóra vonatkozó adatokat kell megadni.</t>
  </si>
  <si>
    <t>Kérjük, itt adja meg a projektben végzett tevékenységek részletes leírását!</t>
  </si>
  <si>
    <t>Ezt a munkalapot kell először kitölteni, mivel az adatok innen kerülnek át az egyes hónapok munkalapjaira.
Ide kell beírni a munkavállaló adatait az elszámolási évre, a munkaviszonyra, az elszámolandó projektben betöltött funkcióra és az összes projektre vonatkozóan, amelyben a munkavállaló részt vesz.</t>
  </si>
  <si>
    <t>Munkacsomag / Tevékenység (opcionális)</t>
  </si>
  <si>
    <r>
      <t>A tevékenységeknek a projekt szempontjából relevánsnak kell lenniük, és hozzá kell járulniuk a pályázati űrlapon meghatározott munkacsomagok/tevékenységek megvalósításához.</t>
    </r>
    <r>
      <rPr>
        <b/>
        <sz val="10"/>
        <rFont val="Calibri"/>
        <family val="2"/>
        <charset val="238"/>
        <scheme val="minor"/>
      </rPr>
      <t xml:space="preserve"> Ezt a kapcsolódást itt lehet feltüntetni.</t>
    </r>
    <r>
      <rPr>
        <sz val="10"/>
        <rFont val="Calibri"/>
        <family val="2"/>
        <scheme val="minor"/>
      </rPr>
      <t xml:space="preserve"> Ennek az oszlopnak a kitöltése </t>
    </r>
    <r>
      <rPr>
        <b/>
        <sz val="10"/>
        <rFont val="Calibri"/>
        <family val="2"/>
        <charset val="238"/>
        <scheme val="minor"/>
      </rPr>
      <t>nem kötelező</t>
    </r>
    <r>
      <rPr>
        <sz val="10"/>
        <rFont val="Calibri"/>
        <family val="2"/>
        <scheme val="minor"/>
      </rPr>
      <t>.</t>
    </r>
  </si>
  <si>
    <r>
      <t>Ez a formanyomtatvány azon</t>
    </r>
    <r>
      <rPr>
        <b/>
        <sz val="10"/>
        <rFont val="Calibri"/>
        <family val="2"/>
        <charset val="238"/>
        <scheme val="minor"/>
      </rPr>
      <t xml:space="preserve"> projektpartnerek támogatására szolgál, akik </t>
    </r>
    <r>
      <rPr>
        <b/>
        <u/>
        <sz val="10"/>
        <rFont val="Calibri"/>
        <family val="2"/>
        <scheme val="minor"/>
      </rPr>
      <t>nem rendelkeznek</t>
    </r>
    <r>
      <rPr>
        <b/>
        <sz val="10"/>
        <rFont val="Calibri"/>
        <family val="2"/>
        <charset val="238"/>
        <scheme val="minor"/>
      </rPr>
      <t xml:space="preserve"> a munkaidő 100%-át lefedő munkaidő-nyilvántartó rendszerrel</t>
    </r>
    <r>
      <rPr>
        <sz val="10"/>
        <rFont val="Calibri"/>
        <family val="2"/>
        <scheme val="minor"/>
      </rPr>
      <t xml:space="preserve">. A formanyomtatvány használata </t>
    </r>
    <r>
      <rPr>
        <b/>
        <sz val="10"/>
        <rFont val="Calibri"/>
        <family val="2"/>
        <charset val="238"/>
        <scheme val="minor"/>
      </rPr>
      <t>opcionális</t>
    </r>
    <r>
      <rPr>
        <sz val="10"/>
        <rFont val="Calibri"/>
        <family val="2"/>
        <scheme val="minor"/>
      </rPr>
      <t>, abban az esetben, ha az Elszámolhatósági Útmutatóban előírt minimális információk a projektpartner szervezet saját formátumában/rendszerében rendelkezésre állnak.</t>
    </r>
  </si>
  <si>
    <t>A projektpartner természetesen több támogatott projekthez is használhatja ezt a formanyomtatványt. Ebben az esetben valamennyi projekt részletes tevékenységleírását itt lehet (ill. ajánlott) közzétenni.</t>
  </si>
  <si>
    <r>
      <rPr>
        <b/>
        <sz val="10"/>
        <rFont val="Calibri"/>
        <family val="2"/>
        <charset val="238"/>
        <scheme val="minor"/>
      </rPr>
      <t xml:space="preserve">A tevékenységet ebben az oszlopban valamely projekthez vagy egy egyéb tevékenységhez kell rendelni. </t>
    </r>
    <r>
      <rPr>
        <sz val="10"/>
        <rFont val="Calibri"/>
        <family val="2"/>
        <scheme val="minor"/>
      </rPr>
      <t>Ez az 1., 2. stb. projekt sorszám megadásával történik (lásd az A oszlopban felül a Feladatmegosztást).</t>
    </r>
  </si>
  <si>
    <r>
      <t xml:space="preserve">Projekt sorszám
</t>
    </r>
    <r>
      <rPr>
        <b/>
        <sz val="8"/>
        <color theme="3"/>
        <rFont val="Calibri"/>
        <family val="2"/>
        <scheme val="minor"/>
      </rPr>
      <t>a feladatmegosztás szerint</t>
    </r>
  </si>
  <si>
    <t>Projekt sorszám</t>
  </si>
  <si>
    <t>Az Elszámolhatósági Útmutató 5.1.2.1.2. szakaszának d) pontja szerint elengedhetetlen a projektre fordított munkaórák részletes leírása. E tevékenységeknek minden esetben a projekt szempontjából relevánsnak kell lenniük, és összességében meg kell felelniük a személyzeti adatlapon (Staff Data Sheet) meghatározott hozzárendelt feladatnak.</t>
  </si>
  <si>
    <t>Az adott elszámolás tárgyát nem képező egyéb projektekre és további tevékenységekre vonatkozóan nem szükséges további információ.</t>
  </si>
  <si>
    <t>Részletes tevékenységleírás</t>
  </si>
  <si>
    <t>Az Elszámolhatósági Útmutató 5.1.2.1.2. szakaszának c) pontja szerint a projektre és egyéb feladatokra fordított munkaórák számának meg kell egyeznie a munkavállaló által ledolgozott összes óraszámmal.</t>
  </si>
  <si>
    <t>Ide kell beírni az elszámolandó projektre, egyéb projektekre és egyéb tevékenységekre fordított munkaórák számát!</t>
  </si>
  <si>
    <t>A formanyomtatványt kiegészítettük egy "Példa!" munkalappal, amely mintaadatokat tartalmaz az egyes pontok kitöltésének szemléltetéséhez.</t>
  </si>
  <si>
    <t>2. közbenső elszámolás elkészítése</t>
  </si>
  <si>
    <t>Csak a narancssárga színű oszlopok mezőit töltse ki!!!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</si>
</sst>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h]:mm"/>
    <numFmt numFmtId="165" formatCode="[hh]:mm"/>
    <numFmt numFmtId="166" formatCode="[=0]&quot;&quot;;[h]:mm"/>
    <numFmt numFmtId="167" formatCode="[=0]&quot;&quot;;hh:mm"/>
    <numFmt numFmtId="168" formatCode="hh:mm;@"/>
    <numFmt numFmtId="169" formatCode="[$-40E]yyyy/mm/dd\,\ ddd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color rgb="FF003399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7EAEB"/>
        <bgColor indexed="64"/>
      </patternFill>
    </fill>
    <fill>
      <patternFill patternType="solid">
        <fgColor rgb="FFFDE2D4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/>
      <top/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/>
      <diagonal/>
    </border>
    <border>
      <left style="dotted">
        <color theme="3"/>
      </left>
      <right/>
      <top style="dotted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dotted">
        <color theme="3"/>
      </bottom>
      <diagonal/>
    </border>
    <border>
      <left style="dotted">
        <color theme="3"/>
      </left>
      <right/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3"/>
      </bottom>
      <diagonal/>
    </border>
    <border>
      <left style="dotted">
        <color theme="3"/>
      </left>
      <right/>
      <top style="dotted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 style="dotted">
        <color theme="3"/>
      </right>
      <top/>
      <bottom/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dotted">
        <color theme="3"/>
      </left>
      <right/>
      <top/>
      <bottom style="thin">
        <color theme="3"/>
      </bottom>
      <diagonal/>
    </border>
    <border>
      <left/>
      <right style="dotted">
        <color theme="3"/>
      </right>
      <top style="thin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thin">
        <color theme="6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6"/>
      </bottom>
      <diagonal/>
    </border>
    <border>
      <left style="dotted">
        <color theme="3"/>
      </left>
      <right/>
      <top style="dotted">
        <color theme="3"/>
      </top>
      <bottom style="thin">
        <color theme="6"/>
      </bottom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46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14" fontId="6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20" fontId="8" fillId="3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0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167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6" fillId="0" borderId="26" xfId="0" applyNumberFormat="1" applyFont="1" applyBorder="1" applyAlignment="1">
      <alignment horizontal="center" vertical="center" wrapText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19" fillId="0" borderId="0" xfId="1" applyFont="1" applyProtection="1">
      <protection hidden="1"/>
    </xf>
    <xf numFmtId="0" fontId="20" fillId="0" borderId="0" xfId="0" applyFont="1"/>
    <xf numFmtId="0" fontId="6" fillId="0" borderId="0" xfId="1" applyFont="1" applyAlignment="1" applyProtection="1">
      <alignment vertical="top" wrapText="1"/>
      <protection hidden="1"/>
    </xf>
    <xf numFmtId="0" fontId="6" fillId="0" borderId="0" xfId="1" applyFont="1" applyAlignment="1" applyProtection="1">
      <alignment horizontal="left" vertical="top"/>
      <protection hidden="1"/>
    </xf>
    <xf numFmtId="0" fontId="6" fillId="0" borderId="0" xfId="1" applyFont="1" applyAlignment="1" applyProtection="1">
      <alignment horizontal="justify" vertical="top"/>
      <protection hidden="1"/>
    </xf>
    <xf numFmtId="0" fontId="3" fillId="0" borderId="0" xfId="1" applyFont="1" applyAlignment="1" applyProtection="1">
      <alignment horizontal="justify" vertical="top"/>
      <protection hidden="1"/>
    </xf>
    <xf numFmtId="0" fontId="21" fillId="0" borderId="0" xfId="1" applyFont="1" applyAlignment="1" applyProtection="1">
      <alignment vertical="top" wrapText="1"/>
      <protection hidden="1"/>
    </xf>
    <xf numFmtId="0" fontId="21" fillId="0" borderId="0" xfId="1" applyFont="1" applyAlignment="1" applyProtection="1">
      <alignment horizontal="left" vertical="top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16" fillId="0" borderId="0" xfId="0" applyFont="1"/>
    <xf numFmtId="1" fontId="6" fillId="3" borderId="0" xfId="0" applyNumberFormat="1" applyFont="1" applyFill="1" applyAlignment="1">
      <alignment horizontal="left" vertical="center" wrapTex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23" fillId="0" borderId="0" xfId="1" applyFont="1" applyAlignment="1" applyProtection="1">
      <alignment horizontal="left" vertical="top" wrapText="1"/>
      <protection hidden="1"/>
    </xf>
    <xf numFmtId="0" fontId="6" fillId="0" borderId="0" xfId="1" applyFont="1" applyAlignment="1" applyProtection="1">
      <alignment horizontal="left" vertical="top"/>
      <protection hidden="1"/>
    </xf>
    <xf numFmtId="0" fontId="6" fillId="0" borderId="0" xfId="1" applyFont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18" fillId="0" borderId="0" xfId="1" applyFont="1" applyAlignment="1" applyProtection="1">
      <alignment horizontal="left" vertical="top"/>
      <protection hidden="1"/>
    </xf>
    <xf numFmtId="167" fontId="6" fillId="0" borderId="15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169" fontId="6" fillId="0" borderId="4" xfId="0" applyNumberFormat="1" applyFont="1" applyBorder="1" applyAlignment="1">
      <alignment horizontal="left" vertical="center" wrapText="1"/>
    </xf>
    <xf numFmtId="169" fontId="6" fillId="0" borderId="7" xfId="0" applyNumberFormat="1" applyFont="1" applyBorder="1" applyAlignment="1">
      <alignment horizontal="left" vertical="center" wrapText="1"/>
    </xf>
    <xf numFmtId="169" fontId="6" fillId="0" borderId="17" xfId="0" applyNumberFormat="1" applyFont="1" applyBorder="1" applyAlignment="1">
      <alignment horizontal="left" vertical="center" wrapText="1"/>
    </xf>
    <xf numFmtId="167" fontId="6" fillId="0" borderId="15" xfId="0" applyNumberFormat="1" applyFont="1" applyBorder="1" applyAlignment="1" applyProtection="1">
      <alignment horizontal="center" vertical="center" wrapText="1"/>
      <protection locked="0"/>
    </xf>
    <xf numFmtId="167" fontId="6" fillId="0" borderId="8" xfId="0" applyNumberFormat="1" applyFont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Border="1" applyAlignment="1" applyProtection="1">
      <alignment horizontal="center" vertical="center" wrapText="1"/>
      <protection locked="0"/>
    </xf>
    <xf numFmtId="167" fontId="6" fillId="0" borderId="5" xfId="0" applyNumberFormat="1" applyFont="1" applyBorder="1" applyAlignment="1" applyProtection="1">
      <alignment horizontal="center" vertical="center" wrapText="1"/>
      <protection locked="0"/>
    </xf>
    <xf numFmtId="167" fontId="6" fillId="0" borderId="10" xfId="0" applyNumberFormat="1" applyFont="1" applyBorder="1" applyAlignment="1" applyProtection="1">
      <alignment horizontal="center" vertical="center" wrapText="1"/>
      <protection locked="0"/>
    </xf>
    <xf numFmtId="167" fontId="6" fillId="0" borderId="5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6" fillId="0" borderId="26" xfId="0" applyNumberFormat="1" applyFont="1" applyBorder="1" applyAlignment="1">
      <alignment horizontal="center" vertical="center" wrapText="1"/>
    </xf>
    <xf numFmtId="169" fontId="6" fillId="0" borderId="24" xfId="0" applyNumberFormat="1" applyFont="1" applyBorder="1" applyAlignment="1">
      <alignment horizontal="left" vertical="center" wrapText="1"/>
    </xf>
    <xf numFmtId="169" fontId="6" fillId="0" borderId="25" xfId="0" applyNumberFormat="1" applyFont="1" applyBorder="1" applyAlignment="1">
      <alignment horizontal="left" vertical="center" wrapText="1"/>
    </xf>
    <xf numFmtId="167" fontId="6" fillId="0" borderId="26" xfId="0" applyNumberFormat="1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Alignment="1">
      <alignment horizontal="left" vertical="center"/>
    </xf>
  </cellXfs>
  <cellStyles count="2">
    <cellStyle name="Normál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DE2D4"/>
      <color rgb="FFD7EAEB"/>
      <color rgb="FFC6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terreg_ATHU">
  <a:themeElements>
    <a:clrScheme name="Interreg AT-HU">
      <a:dk1>
        <a:srgbClr val="242424"/>
      </a:dk1>
      <a:lt1>
        <a:srgbClr val="FFFFFF"/>
      </a:lt1>
      <a:dk2>
        <a:srgbClr val="007D89"/>
      </a:dk2>
      <a:lt2>
        <a:srgbClr val="D7EAEB"/>
      </a:lt2>
      <a:accent1>
        <a:srgbClr val="A3AD7E"/>
      </a:accent1>
      <a:accent2>
        <a:srgbClr val="DACFA5"/>
      </a:accent2>
      <a:accent3>
        <a:srgbClr val="347193"/>
      </a:accent3>
      <a:accent4>
        <a:srgbClr val="EC643E"/>
      </a:accent4>
      <a:accent5>
        <a:srgbClr val="008BA7"/>
      </a:accent5>
      <a:accent6>
        <a:srgbClr val="F2BA4D"/>
      </a:accent6>
      <a:hlink>
        <a:srgbClr val="EC9038"/>
      </a:hlink>
      <a:folHlink>
        <a:srgbClr val="A3B2C7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workbookViewId="0">
      <selection sqref="A1:C1"/>
    </sheetView>
  </sheetViews>
  <sheetFormatPr defaultColWidth="9.33203125" defaultRowHeight="14.4" x14ac:dyDescent="0.3"/>
  <cols>
    <col min="1" max="2" width="4.33203125" customWidth="1"/>
    <col min="3" max="3" width="87.33203125" customWidth="1"/>
    <col min="4" max="4" width="9.33203125" customWidth="1"/>
  </cols>
  <sheetData>
    <row r="1" spans="1:9" ht="21" x14ac:dyDescent="0.4">
      <c r="A1" s="117" t="s">
        <v>75</v>
      </c>
      <c r="B1" s="117"/>
      <c r="C1" s="117"/>
      <c r="D1" s="2"/>
      <c r="E1" s="2"/>
      <c r="F1" s="2"/>
      <c r="G1" s="2"/>
      <c r="H1" s="2"/>
      <c r="I1" s="2"/>
    </row>
    <row r="2" spans="1:9" x14ac:dyDescent="0.3">
      <c r="A2" s="96"/>
      <c r="B2" s="96"/>
      <c r="C2" s="97"/>
      <c r="D2" s="1"/>
      <c r="E2" s="1"/>
      <c r="F2" s="1"/>
      <c r="G2" s="1"/>
      <c r="H2" s="1"/>
    </row>
    <row r="3" spans="1:9" ht="53.4" customHeight="1" x14ac:dyDescent="0.3">
      <c r="A3" s="118" t="s">
        <v>85</v>
      </c>
      <c r="B3" s="118"/>
      <c r="C3" s="118"/>
      <c r="D3" s="113"/>
      <c r="E3" s="1"/>
      <c r="F3" s="1"/>
      <c r="G3" s="1"/>
      <c r="H3" s="1"/>
    </row>
    <row r="4" spans="1:9" x14ac:dyDescent="0.3">
      <c r="A4" s="96"/>
      <c r="B4" s="96"/>
      <c r="C4" s="97"/>
      <c r="D4" s="1"/>
      <c r="E4" s="1"/>
      <c r="F4" s="1"/>
      <c r="G4" s="1"/>
      <c r="H4" s="1"/>
    </row>
    <row r="5" spans="1:9" ht="15.6" x14ac:dyDescent="0.3">
      <c r="A5" s="119" t="s">
        <v>76</v>
      </c>
      <c r="B5" s="119"/>
      <c r="C5" s="119"/>
      <c r="D5" s="1"/>
      <c r="E5" s="1"/>
      <c r="F5" s="1"/>
      <c r="G5" s="1"/>
      <c r="H5" s="1"/>
    </row>
    <row r="6" spans="1:9" ht="27" customHeight="1" x14ac:dyDescent="0.3">
      <c r="A6" s="116" t="s">
        <v>80</v>
      </c>
      <c r="B6" s="116"/>
      <c r="C6" s="116"/>
      <c r="D6" s="1"/>
      <c r="E6" s="1"/>
      <c r="F6" s="1"/>
      <c r="G6" s="1"/>
      <c r="H6" s="1"/>
    </row>
    <row r="7" spans="1:9" x14ac:dyDescent="0.3">
      <c r="A7" s="98"/>
      <c r="B7" s="98"/>
      <c r="C7" s="98"/>
      <c r="D7" s="1"/>
      <c r="E7" s="1"/>
      <c r="F7" s="1"/>
      <c r="G7" s="1"/>
      <c r="H7" s="1"/>
    </row>
    <row r="8" spans="1:9" x14ac:dyDescent="0.3">
      <c r="A8" s="99" t="s">
        <v>78</v>
      </c>
      <c r="B8" s="100"/>
      <c r="C8" s="97"/>
      <c r="D8" s="1"/>
      <c r="E8" s="1"/>
      <c r="F8" s="1"/>
      <c r="G8" s="1"/>
      <c r="H8" s="1"/>
    </row>
    <row r="9" spans="1:9" ht="44.25" customHeight="1" x14ac:dyDescent="0.3">
      <c r="A9" s="116" t="s">
        <v>82</v>
      </c>
      <c r="B9" s="116"/>
      <c r="C9" s="116"/>
      <c r="D9" s="1"/>
      <c r="E9" s="1"/>
      <c r="F9" s="1"/>
      <c r="G9" s="1"/>
      <c r="H9" s="1"/>
    </row>
    <row r="10" spans="1:9" x14ac:dyDescent="0.3">
      <c r="A10" s="99"/>
      <c r="B10" s="100"/>
      <c r="C10" s="97"/>
      <c r="D10" s="1"/>
      <c r="E10" s="1"/>
      <c r="F10" s="1"/>
      <c r="G10" s="1"/>
      <c r="H10" s="1"/>
    </row>
    <row r="11" spans="1:9" x14ac:dyDescent="0.3">
      <c r="A11" s="99" t="s">
        <v>79</v>
      </c>
      <c r="B11" s="100"/>
      <c r="C11" s="97"/>
      <c r="D11" s="1"/>
      <c r="E11" s="1"/>
      <c r="F11" s="1"/>
      <c r="G11" s="1"/>
      <c r="H11" s="1"/>
    </row>
    <row r="12" spans="1:9" x14ac:dyDescent="0.3">
      <c r="A12" s="101" t="s">
        <v>71</v>
      </c>
      <c r="B12" s="115" t="s">
        <v>92</v>
      </c>
      <c r="C12" s="115"/>
      <c r="D12" s="1"/>
      <c r="E12" s="1"/>
      <c r="F12" s="1"/>
      <c r="G12" s="1"/>
      <c r="H12" s="1"/>
    </row>
    <row r="13" spans="1:9" ht="55.2" x14ac:dyDescent="0.3">
      <c r="A13" s="101"/>
      <c r="B13" s="102"/>
      <c r="C13" s="103" t="s">
        <v>90</v>
      </c>
      <c r="D13" s="1"/>
      <c r="E13" s="1"/>
      <c r="F13" s="1"/>
      <c r="G13" s="1"/>
      <c r="H13" s="1"/>
    </row>
    <row r="14" spans="1:9" x14ac:dyDescent="0.3">
      <c r="A14" s="101"/>
      <c r="B14" s="102"/>
      <c r="C14" s="104" t="s">
        <v>81</v>
      </c>
      <c r="D14" s="1"/>
      <c r="E14" s="1"/>
      <c r="F14" s="1"/>
      <c r="G14" s="1"/>
      <c r="H14" s="1"/>
    </row>
    <row r="15" spans="1:9" ht="27.6" x14ac:dyDescent="0.3">
      <c r="A15" s="101"/>
      <c r="B15" s="102"/>
      <c r="C15" s="98" t="s">
        <v>91</v>
      </c>
      <c r="D15" s="1"/>
      <c r="E15" s="1"/>
      <c r="F15" s="1"/>
      <c r="G15" s="1"/>
      <c r="H15" s="1"/>
    </row>
    <row r="16" spans="1:9" ht="27.6" x14ac:dyDescent="0.3">
      <c r="A16" s="101"/>
      <c r="B16" s="102"/>
      <c r="C16" s="98" t="s">
        <v>86</v>
      </c>
      <c r="D16" s="1"/>
      <c r="E16" s="1"/>
      <c r="F16" s="1"/>
      <c r="G16" s="1"/>
      <c r="H16" s="1"/>
    </row>
    <row r="17" spans="1:8" x14ac:dyDescent="0.3">
      <c r="A17" s="101" t="s">
        <v>71</v>
      </c>
      <c r="B17" s="115" t="s">
        <v>83</v>
      </c>
      <c r="C17" s="115"/>
      <c r="D17" s="1"/>
      <c r="E17" s="1"/>
      <c r="F17" s="1"/>
      <c r="G17" s="1"/>
      <c r="H17" s="1"/>
    </row>
    <row r="18" spans="1:8" ht="39.9" customHeight="1" x14ac:dyDescent="0.3">
      <c r="A18" s="101"/>
      <c r="B18" s="102"/>
      <c r="C18" s="98" t="s">
        <v>84</v>
      </c>
      <c r="D18" s="1"/>
      <c r="E18" s="1"/>
      <c r="F18" s="1"/>
      <c r="G18" s="1"/>
      <c r="H18" s="1"/>
    </row>
    <row r="19" spans="1:8" x14ac:dyDescent="0.3">
      <c r="A19" s="101" t="s">
        <v>71</v>
      </c>
      <c r="B19" s="115" t="s">
        <v>89</v>
      </c>
      <c r="C19" s="115"/>
      <c r="D19" s="1"/>
      <c r="E19" s="1"/>
      <c r="F19" s="1"/>
      <c r="G19" s="1"/>
      <c r="H19" s="1"/>
    </row>
    <row r="20" spans="1:8" ht="27" customHeight="1" x14ac:dyDescent="0.3">
      <c r="A20" s="105"/>
      <c r="B20" s="106"/>
      <c r="C20" s="114" t="s">
        <v>87</v>
      </c>
      <c r="D20" s="1"/>
      <c r="E20" s="1"/>
      <c r="F20" s="1"/>
      <c r="G20" s="1"/>
      <c r="H20" s="1"/>
    </row>
    <row r="21" spans="1:8" x14ac:dyDescent="0.3">
      <c r="A21" s="101" t="s">
        <v>71</v>
      </c>
      <c r="B21" s="115" t="s">
        <v>60</v>
      </c>
      <c r="C21" s="115"/>
      <c r="D21" s="1"/>
      <c r="E21" s="1"/>
      <c r="F21" s="1"/>
      <c r="G21" s="1"/>
      <c r="H21" s="1"/>
    </row>
    <row r="22" spans="1:8" ht="27.6" x14ac:dyDescent="0.3">
      <c r="A22" s="101"/>
      <c r="B22" s="102"/>
      <c r="C22" s="98" t="s">
        <v>93</v>
      </c>
      <c r="D22" s="1"/>
      <c r="E22" s="1"/>
      <c r="F22" s="1"/>
      <c r="G22" s="1"/>
      <c r="H22" s="1"/>
    </row>
    <row r="23" spans="1:8" ht="27.6" x14ac:dyDescent="0.3">
      <c r="A23" s="101"/>
      <c r="B23" s="102"/>
      <c r="C23" s="107" t="s">
        <v>94</v>
      </c>
      <c r="D23" s="1"/>
      <c r="E23" s="1"/>
      <c r="F23" s="1"/>
      <c r="G23" s="1"/>
      <c r="H23" s="1"/>
    </row>
    <row r="24" spans="1:8" x14ac:dyDescent="0.3">
      <c r="A24" s="98"/>
      <c r="B24" s="98"/>
      <c r="C24" s="98"/>
      <c r="D24" s="1"/>
      <c r="E24" s="1"/>
      <c r="F24" s="1"/>
      <c r="G24" s="1"/>
      <c r="H24" s="1"/>
    </row>
    <row r="25" spans="1:8" x14ac:dyDescent="0.3">
      <c r="A25" s="99" t="s">
        <v>77</v>
      </c>
      <c r="B25" s="100"/>
      <c r="C25" s="97"/>
      <c r="D25" s="1"/>
      <c r="E25" s="1"/>
      <c r="F25" s="1"/>
      <c r="G25" s="1"/>
      <c r="H25" s="1"/>
    </row>
    <row r="26" spans="1:8" ht="27" customHeight="1" x14ac:dyDescent="0.3">
      <c r="A26" s="116" t="s">
        <v>95</v>
      </c>
      <c r="B26" s="116"/>
      <c r="C26" s="116"/>
      <c r="D26" s="1"/>
      <c r="E26" s="1"/>
      <c r="F26" s="1"/>
      <c r="G26" s="1"/>
      <c r="H26" s="1"/>
    </row>
    <row r="27" spans="1:8" x14ac:dyDescent="0.3">
      <c r="A27" s="98"/>
      <c r="B27" s="98"/>
      <c r="C27" s="98"/>
      <c r="D27" s="1"/>
      <c r="E27" s="1"/>
      <c r="F27" s="1"/>
      <c r="G27" s="1"/>
      <c r="H27" s="1"/>
    </row>
    <row r="28" spans="1:8" ht="15" customHeight="1" x14ac:dyDescent="0.3">
      <c r="A28" s="108"/>
      <c r="B28" s="108"/>
      <c r="C28" s="108"/>
    </row>
    <row r="29" spans="1:8" x14ac:dyDescent="0.3">
      <c r="A29" s="108"/>
      <c r="B29" s="108"/>
      <c r="C29" s="108"/>
    </row>
    <row r="30" spans="1:8" x14ac:dyDescent="0.3">
      <c r="A30" s="108"/>
      <c r="B30" s="108"/>
      <c r="C30" s="108"/>
    </row>
    <row r="31" spans="1:8" x14ac:dyDescent="0.3">
      <c r="A31" s="108"/>
      <c r="B31" s="108"/>
      <c r="C31" s="108"/>
    </row>
    <row r="32" spans="1:8" x14ac:dyDescent="0.3">
      <c r="A32" s="108"/>
      <c r="B32" s="108"/>
      <c r="C32" s="108"/>
    </row>
  </sheetData>
  <protectedRanges>
    <protectedRange sqref="A3:C3" name="Bereich1_2_2"/>
  </protectedRanges>
  <mergeCells count="10">
    <mergeCell ref="B17:C17"/>
    <mergeCell ref="B19:C19"/>
    <mergeCell ref="B21:C21"/>
    <mergeCell ref="A26:C26"/>
    <mergeCell ref="A1:C1"/>
    <mergeCell ref="A3:C3"/>
    <mergeCell ref="A5:C5"/>
    <mergeCell ref="A6:C6"/>
    <mergeCell ref="A9:C9"/>
    <mergeCell ref="B12:C12"/>
  </mergeCells>
  <printOptions horizontalCentered="1"/>
  <pageMargins left="0.59055118110236227" right="0.59055118110236227" top="1.0629921259842521" bottom="0.74803149606299213" header="0.31496062992125984" footer="0.31496062992125984"/>
  <pageSetup paperSize="9" scale="94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K1"/>
      <selection pane="bottomLeft" activeCell="E3" sqref="E3:I3"/>
    </sheetView>
  </sheetViews>
  <sheetFormatPr defaultColWidth="9.33203125" defaultRowHeight="14.4" x14ac:dyDescent="0.3"/>
  <cols>
    <col min="1" max="1" width="15.554687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441406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v>2024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1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 t="s">
        <v>61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">
        <v>62</v>
      </c>
      <c r="D8" s="7"/>
      <c r="E8" s="37"/>
      <c r="F8" s="37"/>
      <c r="G8" s="37"/>
      <c r="H8" s="37"/>
      <c r="I8" s="37"/>
      <c r="J8" s="36" t="s">
        <v>44</v>
      </c>
      <c r="K8" s="42"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">
        <v>63</v>
      </c>
      <c r="D9" s="7"/>
      <c r="E9" s="5"/>
      <c r="F9" s="5"/>
      <c r="G9" s="5"/>
      <c r="H9" s="5"/>
      <c r="I9" s="37"/>
      <c r="J9" s="36" t="s">
        <v>45</v>
      </c>
      <c r="K9" s="42"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">
        <v>9</v>
      </c>
      <c r="D10" s="7"/>
      <c r="E10" s="5"/>
      <c r="F10" s="5"/>
      <c r="G10" s="5"/>
      <c r="H10" s="5"/>
      <c r="I10" s="37"/>
      <c r="J10" s="36" t="s">
        <v>46</v>
      </c>
      <c r="K10" s="42"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">
        <v>9</v>
      </c>
      <c r="D11" s="7"/>
      <c r="E11" s="5"/>
      <c r="F11" s="5"/>
      <c r="G11" s="5"/>
      <c r="H11" s="5"/>
      <c r="I11" s="36"/>
      <c r="J11" s="36" t="s">
        <v>47</v>
      </c>
      <c r="K11" s="42">
        <v>0</v>
      </c>
      <c r="L11" s="43">
        <v>6</v>
      </c>
    </row>
    <row r="12" spans="1:12" x14ac:dyDescent="0.3">
      <c r="A12" s="111">
        <v>5</v>
      </c>
      <c r="B12" s="112" t="s">
        <v>72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52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ht="14.4" customHeight="1" x14ac:dyDescent="0.3">
      <c r="A17" s="124">
        <f>DATE(C3,C4,1)</f>
        <v>45292</v>
      </c>
      <c r="B17" s="130">
        <v>0.3125</v>
      </c>
      <c r="C17" s="130">
        <v>0.66666666666666663</v>
      </c>
      <c r="D17" s="130">
        <v>2.0833333333333332E-2</v>
      </c>
      <c r="E17" s="130">
        <f>IF(C17="","",C17-B17-D17)</f>
        <v>0.33333333333333331</v>
      </c>
      <c r="F17" s="130">
        <f>IF(ISNA(INDEX($J$6:$L$10,MATCH(WEEKDAY($A17,2),$L$6:$L$10,0),1)),0,INDEX($J$6:$L$10,MATCH(WEEKDAY($A17,2),$L$6:$L$10,0),2))</f>
        <v>0.33333333333333331</v>
      </c>
      <c r="G17" s="51" t="s">
        <v>68</v>
      </c>
      <c r="H17" s="86" t="s">
        <v>8</v>
      </c>
      <c r="I17" s="50">
        <v>1</v>
      </c>
      <c r="J17" s="49">
        <v>0.14583333333333334</v>
      </c>
      <c r="K17" s="132">
        <f>SUM(J17:J23)</f>
        <v>0.33333333333333337</v>
      </c>
    </row>
    <row r="18" spans="1:11" ht="14.4" customHeight="1" x14ac:dyDescent="0.3">
      <c r="A18" s="125"/>
      <c r="B18" s="128"/>
      <c r="C18" s="128"/>
      <c r="D18" s="128"/>
      <c r="E18" s="128"/>
      <c r="F18" s="128"/>
      <c r="G18" s="54" t="s">
        <v>69</v>
      </c>
      <c r="H18" s="87"/>
      <c r="I18" s="53">
        <v>2</v>
      </c>
      <c r="J18" s="52">
        <v>1.7361111111111112E-2</v>
      </c>
      <c r="K18" s="121"/>
    </row>
    <row r="19" spans="1:11" ht="14.4" customHeight="1" x14ac:dyDescent="0.3">
      <c r="A19" s="125"/>
      <c r="B19" s="128"/>
      <c r="C19" s="128"/>
      <c r="D19" s="128"/>
      <c r="E19" s="128"/>
      <c r="F19" s="128"/>
      <c r="G19" s="54" t="s">
        <v>70</v>
      </c>
      <c r="H19" s="87"/>
      <c r="I19" s="53">
        <v>5</v>
      </c>
      <c r="J19" s="52">
        <v>4.5138888888888888E-2</v>
      </c>
      <c r="K19" s="121"/>
    </row>
    <row r="20" spans="1:11" ht="14.4" customHeight="1" x14ac:dyDescent="0.3">
      <c r="A20" s="125"/>
      <c r="B20" s="128"/>
      <c r="C20" s="128"/>
      <c r="D20" s="128"/>
      <c r="E20" s="128"/>
      <c r="F20" s="128"/>
      <c r="G20" s="54" t="s">
        <v>96</v>
      </c>
      <c r="H20" s="87"/>
      <c r="I20" s="53">
        <v>2</v>
      </c>
      <c r="J20" s="52">
        <v>0.125</v>
      </c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45293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45294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45295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45296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45297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45298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45299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45300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45301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45302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45303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45304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45305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45306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45307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45308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45309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45310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45311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45312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45313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45314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45315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45316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45317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45318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45319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45320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45321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1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1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1" x14ac:dyDescent="0.3">
      <c r="A227" s="124">
        <f>A220+1</f>
        <v>45322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1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1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1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1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1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1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1" x14ac:dyDescent="0.3">
      <c r="A234" s="11"/>
      <c r="B234" s="64"/>
      <c r="C234" s="64"/>
      <c r="D234" s="64"/>
      <c r="E234" s="34">
        <f>SUM(E17:E233)</f>
        <v>0.33333333333333331</v>
      </c>
      <c r="F234" s="34">
        <f>SUM(F17:F233)</f>
        <v>7.6666666666666634</v>
      </c>
      <c r="G234" s="66"/>
      <c r="H234" s="66"/>
      <c r="I234" s="65"/>
      <c r="J234" s="34">
        <f t="shared" ref="J234:K234" si="0">SUM(J17:J233)</f>
        <v>0.33333333333333337</v>
      </c>
      <c r="K234" s="34">
        <f t="shared" si="0"/>
        <v>0.33333333333333337</v>
      </c>
    </row>
    <row r="235" spans="1:11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1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1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</row>
    <row r="238" spans="1:11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"Tesztprojekt (ATHU0100126)"</v>
      </c>
      <c r="H238" s="37"/>
      <c r="I238" s="64"/>
      <c r="J238" s="67"/>
      <c r="K238" s="68">
        <f>SUMIF($I$17:$I$233,$F238,$J$17:$J$233)</f>
        <v>0.14583333333333334</v>
      </c>
    </row>
    <row r="239" spans="1:11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"1. Projekt (ATSK0200083)"</v>
      </c>
      <c r="H239" s="5"/>
      <c r="I239" s="64"/>
      <c r="J239" s="64"/>
      <c r="K239" s="69">
        <f>SUMIF($I$17:$I$233,$F239,$J$17:$J$233)</f>
        <v>0.1423611111111111</v>
      </c>
    </row>
    <row r="240" spans="1:11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(nem projekthez rendelt)</v>
      </c>
      <c r="H242" s="70"/>
      <c r="I242" s="70"/>
      <c r="J242" s="71"/>
      <c r="K242" s="72">
        <f>SUMIF($I$17:$I$233,$F242,$J$17:$J$233)</f>
        <v>4.5138888888888888E-2</v>
      </c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0.33333333333333331</v>
      </c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65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  <mergeCell ref="A24:A30"/>
    <mergeCell ref="B24:B30"/>
    <mergeCell ref="C24:C30"/>
    <mergeCell ref="D24:D30"/>
    <mergeCell ref="E24:E30"/>
    <mergeCell ref="F24:F30"/>
    <mergeCell ref="K24:K30"/>
    <mergeCell ref="K31:K37"/>
    <mergeCell ref="A38:A44"/>
    <mergeCell ref="B38:B44"/>
    <mergeCell ref="C38:C44"/>
    <mergeCell ref="D38:D44"/>
    <mergeCell ref="E38:E44"/>
    <mergeCell ref="F38:F44"/>
    <mergeCell ref="K38:K44"/>
    <mergeCell ref="A31:A37"/>
    <mergeCell ref="B31:B37"/>
    <mergeCell ref="C31:C37"/>
    <mergeCell ref="D31:D37"/>
    <mergeCell ref="E31:E37"/>
    <mergeCell ref="F31:F37"/>
    <mergeCell ref="K45:K51"/>
    <mergeCell ref="A52:A58"/>
    <mergeCell ref="B52:B58"/>
    <mergeCell ref="C52:C58"/>
    <mergeCell ref="D52:D58"/>
    <mergeCell ref="E52:E58"/>
    <mergeCell ref="F52:F58"/>
    <mergeCell ref="K52:K58"/>
    <mergeCell ref="A45:A51"/>
    <mergeCell ref="B45:B51"/>
    <mergeCell ref="C45:C51"/>
    <mergeCell ref="D45:D51"/>
    <mergeCell ref="E45:E51"/>
    <mergeCell ref="F45:F51"/>
    <mergeCell ref="K59:K65"/>
    <mergeCell ref="A66:A72"/>
    <mergeCell ref="B66:B72"/>
    <mergeCell ref="C66:C72"/>
    <mergeCell ref="D66:D72"/>
    <mergeCell ref="E66:E72"/>
    <mergeCell ref="F66:F72"/>
    <mergeCell ref="K66:K72"/>
    <mergeCell ref="A59:A65"/>
    <mergeCell ref="B59:B65"/>
    <mergeCell ref="C59:C65"/>
    <mergeCell ref="D59:D65"/>
    <mergeCell ref="E59:E65"/>
    <mergeCell ref="F59:F65"/>
    <mergeCell ref="K73:K79"/>
    <mergeCell ref="A80:A86"/>
    <mergeCell ref="B80:B86"/>
    <mergeCell ref="C80:C86"/>
    <mergeCell ref="D80:D86"/>
    <mergeCell ref="E80:E86"/>
    <mergeCell ref="F80:F86"/>
    <mergeCell ref="K80:K86"/>
    <mergeCell ref="A73:A79"/>
    <mergeCell ref="B73:B79"/>
    <mergeCell ref="C73:C79"/>
    <mergeCell ref="D73:D79"/>
    <mergeCell ref="E73:E79"/>
    <mergeCell ref="F73:F79"/>
    <mergeCell ref="K87:K93"/>
    <mergeCell ref="A94:A100"/>
    <mergeCell ref="B94:B100"/>
    <mergeCell ref="C94:C100"/>
    <mergeCell ref="D94:D100"/>
    <mergeCell ref="E94:E100"/>
    <mergeCell ref="F94:F100"/>
    <mergeCell ref="K94:K100"/>
    <mergeCell ref="A87:A93"/>
    <mergeCell ref="B87:B93"/>
    <mergeCell ref="C87:C93"/>
    <mergeCell ref="D87:D93"/>
    <mergeCell ref="E87:E93"/>
    <mergeCell ref="F87:F93"/>
    <mergeCell ref="K101:K107"/>
    <mergeCell ref="A108:A114"/>
    <mergeCell ref="B108:B114"/>
    <mergeCell ref="C108:C114"/>
    <mergeCell ref="D108:D114"/>
    <mergeCell ref="E108:E114"/>
    <mergeCell ref="F108:F114"/>
    <mergeCell ref="K108:K114"/>
    <mergeCell ref="A101:A107"/>
    <mergeCell ref="B101:B107"/>
    <mergeCell ref="C101:C107"/>
    <mergeCell ref="D101:D107"/>
    <mergeCell ref="E101:E107"/>
    <mergeCell ref="F101:F107"/>
    <mergeCell ref="K115:K121"/>
    <mergeCell ref="A122:A128"/>
    <mergeCell ref="B122:B128"/>
    <mergeCell ref="C122:C128"/>
    <mergeCell ref="D122:D128"/>
    <mergeCell ref="E122:E128"/>
    <mergeCell ref="F122:F128"/>
    <mergeCell ref="K122:K128"/>
    <mergeCell ref="A115:A121"/>
    <mergeCell ref="B115:B121"/>
    <mergeCell ref="C115:C121"/>
    <mergeCell ref="D115:D121"/>
    <mergeCell ref="E115:E121"/>
    <mergeCell ref="F115:F121"/>
    <mergeCell ref="K129:K135"/>
    <mergeCell ref="A136:A142"/>
    <mergeCell ref="B136:B142"/>
    <mergeCell ref="C136:C142"/>
    <mergeCell ref="D136:D142"/>
    <mergeCell ref="E136:E142"/>
    <mergeCell ref="F136:F142"/>
    <mergeCell ref="K136:K142"/>
    <mergeCell ref="A129:A135"/>
    <mergeCell ref="B129:B135"/>
    <mergeCell ref="C129:C135"/>
    <mergeCell ref="D129:D135"/>
    <mergeCell ref="E129:E135"/>
    <mergeCell ref="F129:F135"/>
    <mergeCell ref="K143:K149"/>
    <mergeCell ref="A150:A156"/>
    <mergeCell ref="B150:B156"/>
    <mergeCell ref="C150:C156"/>
    <mergeCell ref="D150:D156"/>
    <mergeCell ref="E150:E156"/>
    <mergeCell ref="F150:F156"/>
    <mergeCell ref="K150:K156"/>
    <mergeCell ref="A143:A149"/>
    <mergeCell ref="B143:B149"/>
    <mergeCell ref="C143:C149"/>
    <mergeCell ref="D143:D149"/>
    <mergeCell ref="E143:E149"/>
    <mergeCell ref="F143:F149"/>
    <mergeCell ref="K157:K163"/>
    <mergeCell ref="A164:A170"/>
    <mergeCell ref="B164:B170"/>
    <mergeCell ref="C164:C170"/>
    <mergeCell ref="D164:D170"/>
    <mergeCell ref="E164:E170"/>
    <mergeCell ref="F164:F170"/>
    <mergeCell ref="K164:K170"/>
    <mergeCell ref="A157:A163"/>
    <mergeCell ref="B157:B163"/>
    <mergeCell ref="C157:C163"/>
    <mergeCell ref="D157:D163"/>
    <mergeCell ref="E157:E163"/>
    <mergeCell ref="F157:F163"/>
    <mergeCell ref="K171:K177"/>
    <mergeCell ref="A178:A184"/>
    <mergeCell ref="B178:B184"/>
    <mergeCell ref="C178:C184"/>
    <mergeCell ref="D178:D184"/>
    <mergeCell ref="E178:E184"/>
    <mergeCell ref="F178:F184"/>
    <mergeCell ref="K178:K184"/>
    <mergeCell ref="A171:A177"/>
    <mergeCell ref="B171:B177"/>
    <mergeCell ref="C171:C177"/>
    <mergeCell ref="D171:D177"/>
    <mergeCell ref="E171:E177"/>
    <mergeCell ref="F171:F177"/>
    <mergeCell ref="K185:K191"/>
    <mergeCell ref="A192:A198"/>
    <mergeCell ref="B192:B198"/>
    <mergeCell ref="C192:C198"/>
    <mergeCell ref="D192:D198"/>
    <mergeCell ref="E192:E198"/>
    <mergeCell ref="F192:F198"/>
    <mergeCell ref="K192:K198"/>
    <mergeCell ref="A185:A191"/>
    <mergeCell ref="B185:B191"/>
    <mergeCell ref="C185:C191"/>
    <mergeCell ref="D185:D191"/>
    <mergeCell ref="E185:E191"/>
    <mergeCell ref="F185:F191"/>
    <mergeCell ref="K199:K205"/>
    <mergeCell ref="A206:A212"/>
    <mergeCell ref="B206:B212"/>
    <mergeCell ref="C206:C212"/>
    <mergeCell ref="D206:D212"/>
    <mergeCell ref="E206:E212"/>
    <mergeCell ref="F206:F212"/>
    <mergeCell ref="K206:K212"/>
    <mergeCell ref="A199:A205"/>
    <mergeCell ref="B199:B205"/>
    <mergeCell ref="C199:C205"/>
    <mergeCell ref="D199:D205"/>
    <mergeCell ref="E199:E205"/>
    <mergeCell ref="F199:F205"/>
    <mergeCell ref="K227:K233"/>
    <mergeCell ref="F237:K237"/>
    <mergeCell ref="A227:A233"/>
    <mergeCell ref="B227:B233"/>
    <mergeCell ref="C227:C233"/>
    <mergeCell ref="D227:D233"/>
    <mergeCell ref="E227:E233"/>
    <mergeCell ref="F227:F233"/>
    <mergeCell ref="K213:K219"/>
    <mergeCell ref="A220:A226"/>
    <mergeCell ref="B220:B226"/>
    <mergeCell ref="C220:C226"/>
    <mergeCell ref="D220:D226"/>
    <mergeCell ref="E220:E226"/>
    <mergeCell ref="F220:F226"/>
    <mergeCell ref="K220:K226"/>
    <mergeCell ref="A213:A219"/>
    <mergeCell ref="B213:B219"/>
    <mergeCell ref="C213:C219"/>
    <mergeCell ref="D213:D219"/>
    <mergeCell ref="E213:E219"/>
    <mergeCell ref="F213:F219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7"/>
  <sheetViews>
    <sheetView zoomScaleNormal="100" workbookViewId="0">
      <selection sqref="A1:G1"/>
    </sheetView>
  </sheetViews>
  <sheetFormatPr defaultColWidth="9.33203125" defaultRowHeight="14.4" x14ac:dyDescent="0.3"/>
  <cols>
    <col min="1" max="1" width="31.6640625" customWidth="1"/>
    <col min="2" max="7" width="15.6640625" customWidth="1"/>
  </cols>
  <sheetData>
    <row r="1" spans="1:9" ht="21" customHeight="1" x14ac:dyDescent="0.4">
      <c r="A1" s="117" t="s">
        <v>23</v>
      </c>
      <c r="B1" s="117"/>
      <c r="C1" s="117"/>
      <c r="D1" s="117"/>
      <c r="E1" s="117"/>
      <c r="F1" s="117"/>
      <c r="G1" s="117"/>
      <c r="H1" s="2"/>
      <c r="I1" s="2"/>
    </row>
    <row r="2" spans="1:9" x14ac:dyDescent="0.3">
      <c r="A2" s="8"/>
      <c r="B2" s="9"/>
      <c r="C2" s="10"/>
      <c r="D2" s="10"/>
      <c r="E2" s="10"/>
      <c r="F2" s="10"/>
      <c r="G2" s="10"/>
      <c r="H2" s="1"/>
    </row>
    <row r="3" spans="1:9" x14ac:dyDescent="0.3">
      <c r="A3" s="8"/>
      <c r="B3" s="9"/>
      <c r="C3" s="10"/>
      <c r="D3" s="10"/>
      <c r="E3" s="10"/>
      <c r="F3" s="10"/>
      <c r="G3" s="10"/>
      <c r="H3" s="1"/>
    </row>
    <row r="4" spans="1:9" x14ac:dyDescent="0.3">
      <c r="A4" s="11" t="s">
        <v>10</v>
      </c>
      <c r="B4" s="109"/>
      <c r="C4" s="12"/>
      <c r="D4" s="12"/>
      <c r="E4" s="12"/>
      <c r="F4" s="13"/>
      <c r="G4" s="13"/>
      <c r="H4" s="1"/>
    </row>
    <row r="5" spans="1:9" x14ac:dyDescent="0.3">
      <c r="A5" s="14" t="s">
        <v>11</v>
      </c>
      <c r="B5" s="21"/>
      <c r="C5" s="21"/>
      <c r="D5" s="23"/>
      <c r="E5" s="23"/>
      <c r="F5" s="21"/>
      <c r="G5" s="21"/>
      <c r="H5" s="1"/>
    </row>
    <row r="6" spans="1:9" ht="15" customHeight="1" x14ac:dyDescent="0.3">
      <c r="A6" s="14" t="s">
        <v>12</v>
      </c>
      <c r="B6" s="21"/>
      <c r="C6" s="21"/>
      <c r="D6" s="23"/>
      <c r="E6" s="23"/>
      <c r="F6" s="21"/>
      <c r="G6" s="21"/>
      <c r="H6" s="1"/>
    </row>
    <row r="7" spans="1:9" x14ac:dyDescent="0.3">
      <c r="A7" s="14" t="s">
        <v>13</v>
      </c>
      <c r="B7" s="22"/>
      <c r="C7" s="13"/>
      <c r="D7" s="13"/>
      <c r="E7" s="13"/>
      <c r="F7" s="13"/>
      <c r="G7" s="13"/>
      <c r="H7" s="1"/>
    </row>
    <row r="8" spans="1:9" ht="15" customHeight="1" x14ac:dyDescent="0.3">
      <c r="A8" s="14" t="s">
        <v>14</v>
      </c>
      <c r="B8" s="22"/>
      <c r="C8" s="15"/>
      <c r="D8" s="16"/>
      <c r="E8" s="16"/>
      <c r="F8" s="13"/>
      <c r="G8" s="13"/>
      <c r="H8" s="1"/>
    </row>
    <row r="9" spans="1:9" x14ac:dyDescent="0.3">
      <c r="A9" s="14" t="s">
        <v>15</v>
      </c>
      <c r="B9" s="17"/>
      <c r="C9" s="13"/>
      <c r="D9" s="13"/>
      <c r="E9" s="13"/>
      <c r="F9" s="13"/>
      <c r="G9" s="13"/>
      <c r="H9" s="1"/>
    </row>
    <row r="10" spans="1:9" x14ac:dyDescent="0.3">
      <c r="A10" s="18" t="s">
        <v>16</v>
      </c>
      <c r="B10" s="24">
        <v>0.33333333333333331</v>
      </c>
      <c r="C10" s="13"/>
      <c r="D10" s="13"/>
      <c r="E10" s="13"/>
      <c r="F10" s="13"/>
      <c r="G10" s="13"/>
      <c r="H10" s="1"/>
    </row>
    <row r="11" spans="1:9" x14ac:dyDescent="0.3">
      <c r="A11" s="18" t="s">
        <v>17</v>
      </c>
      <c r="B11" s="24">
        <v>0.33333333333333331</v>
      </c>
      <c r="C11" s="13"/>
      <c r="D11" s="3" t="s">
        <v>1</v>
      </c>
      <c r="E11" s="137" t="s">
        <v>9</v>
      </c>
      <c r="F11" s="137"/>
      <c r="G11" s="137"/>
      <c r="H11" s="1"/>
    </row>
    <row r="12" spans="1:9" x14ac:dyDescent="0.3">
      <c r="A12" s="18" t="s">
        <v>18</v>
      </c>
      <c r="B12" s="24">
        <v>0.33333333333333331</v>
      </c>
      <c r="C12" s="13"/>
      <c r="D12" s="3" t="s">
        <v>2</v>
      </c>
      <c r="E12" s="137" t="s">
        <v>9</v>
      </c>
      <c r="F12" s="137"/>
      <c r="G12" s="137"/>
      <c r="H12" s="1"/>
    </row>
    <row r="13" spans="1:9" x14ac:dyDescent="0.3">
      <c r="A13" s="18" t="s">
        <v>19</v>
      </c>
      <c r="B13" s="24">
        <v>0.33333333333333331</v>
      </c>
      <c r="C13" s="13"/>
      <c r="D13" s="3" t="s">
        <v>3</v>
      </c>
      <c r="E13" s="137" t="s">
        <v>9</v>
      </c>
      <c r="F13" s="137"/>
      <c r="G13" s="137"/>
      <c r="H13" s="1"/>
    </row>
    <row r="14" spans="1:9" x14ac:dyDescent="0.3">
      <c r="A14" s="18" t="s">
        <v>20</v>
      </c>
      <c r="B14" s="24">
        <v>0.33333333333333331</v>
      </c>
      <c r="C14" s="13"/>
      <c r="D14" s="3" t="s">
        <v>4</v>
      </c>
      <c r="E14" s="137" t="s">
        <v>9</v>
      </c>
      <c r="F14" s="137"/>
      <c r="G14" s="137"/>
      <c r="H14" s="1"/>
    </row>
    <row r="15" spans="1:9" x14ac:dyDescent="0.3">
      <c r="A15" s="18" t="s">
        <v>21</v>
      </c>
      <c r="B15" s="24">
        <v>0</v>
      </c>
      <c r="C15" s="13"/>
      <c r="D15" s="13"/>
      <c r="E15" s="13"/>
      <c r="F15" s="13"/>
      <c r="G15" s="13"/>
      <c r="H15" s="1"/>
    </row>
    <row r="16" spans="1:9" x14ac:dyDescent="0.3">
      <c r="A16" s="18" t="s">
        <v>22</v>
      </c>
      <c r="B16" s="24">
        <v>0</v>
      </c>
      <c r="C16" s="13"/>
      <c r="D16" s="13"/>
      <c r="E16" s="13"/>
      <c r="F16" s="13"/>
      <c r="G16" s="13"/>
      <c r="H16" s="1"/>
    </row>
    <row r="17" spans="1:8" ht="15" thickBot="1" x14ac:dyDescent="0.35">
      <c r="A17" s="18"/>
      <c r="B17" s="19">
        <f>SUM(B10:B16)</f>
        <v>1.6666666666666665</v>
      </c>
      <c r="C17" s="13"/>
      <c r="D17" s="13"/>
      <c r="E17" s="13"/>
      <c r="F17" s="13"/>
      <c r="G17" s="13"/>
      <c r="H17" s="1"/>
    </row>
    <row r="18" spans="1:8" ht="15" thickTop="1" x14ac:dyDescent="0.3">
      <c r="A18" s="8"/>
      <c r="B18" s="9"/>
      <c r="C18" s="10"/>
      <c r="D18" s="10"/>
      <c r="E18" s="10"/>
      <c r="F18" s="10"/>
      <c r="G18" s="10"/>
      <c r="H18" s="1"/>
    </row>
    <row r="19" spans="1:8" x14ac:dyDescent="0.3">
      <c r="A19" s="8"/>
      <c r="B19" s="9"/>
      <c r="C19" s="10"/>
      <c r="D19" s="10"/>
      <c r="E19" s="10"/>
      <c r="F19" s="10"/>
      <c r="G19" s="10"/>
      <c r="H19" s="1"/>
    </row>
    <row r="20" spans="1:8" ht="51.6" x14ac:dyDescent="0.3">
      <c r="A20" s="81" t="s">
        <v>24</v>
      </c>
      <c r="B20" s="79" t="str">
        <f>CONCATENATE(D11," ",E11)</f>
        <v>Projekt 1 "Projekt rövidcíme"</v>
      </c>
      <c r="C20" s="79" t="str">
        <f>CONCATENATE(D12," ",E12)</f>
        <v>Projekt 2 "Projekt rövidcíme"</v>
      </c>
      <c r="D20" s="79" t="str">
        <f>CONCATENATE(D13," ",E13)</f>
        <v>Projekt 3 "Projekt rövidcíme"</v>
      </c>
      <c r="E20" s="79" t="str">
        <f>CONCATENATE(D14," ",E14)</f>
        <v>Projekt 4 "Projekt rövidcíme"</v>
      </c>
      <c r="F20" s="79" t="s">
        <v>74</v>
      </c>
      <c r="G20" s="80" t="s">
        <v>66</v>
      </c>
      <c r="H20" s="1"/>
    </row>
    <row r="21" spans="1:8" x14ac:dyDescent="0.3">
      <c r="A21" s="25" t="s">
        <v>25</v>
      </c>
      <c r="B21" s="26">
        <f>Január!K238</f>
        <v>0</v>
      </c>
      <c r="C21" s="26">
        <f>Január!K239</f>
        <v>0</v>
      </c>
      <c r="D21" s="26">
        <f>Január!K240</f>
        <v>0</v>
      </c>
      <c r="E21" s="26">
        <f>Január!K241</f>
        <v>0</v>
      </c>
      <c r="F21" s="26">
        <f>Január!K242</f>
        <v>0</v>
      </c>
      <c r="G21" s="27">
        <f>SUM(B21:F21)</f>
        <v>0</v>
      </c>
      <c r="H21" s="1"/>
    </row>
    <row r="22" spans="1:8" x14ac:dyDescent="0.3">
      <c r="A22" s="25" t="s">
        <v>26</v>
      </c>
      <c r="B22" s="26">
        <f>Február!K224</f>
        <v>0</v>
      </c>
      <c r="C22" s="26">
        <f>Február!K225</f>
        <v>0</v>
      </c>
      <c r="D22" s="26">
        <f>Február!K226</f>
        <v>0</v>
      </c>
      <c r="E22" s="26">
        <f>Február!K227</f>
        <v>0</v>
      </c>
      <c r="F22" s="26">
        <f>Február!K228</f>
        <v>0</v>
      </c>
      <c r="G22" s="29">
        <f t="shared" ref="G22:G32" si="0">SUM(B22:F22)</f>
        <v>0</v>
      </c>
      <c r="H22" s="1"/>
    </row>
    <row r="23" spans="1:8" x14ac:dyDescent="0.3">
      <c r="A23" s="25" t="s">
        <v>27</v>
      </c>
      <c r="B23" s="28">
        <f>Március!K238</f>
        <v>0</v>
      </c>
      <c r="C23" s="28">
        <f>Március!K239</f>
        <v>0</v>
      </c>
      <c r="D23" s="28">
        <f>Március!K240</f>
        <v>0</v>
      </c>
      <c r="E23" s="28">
        <f>Március!K241</f>
        <v>0</v>
      </c>
      <c r="F23" s="28">
        <f>Március!K242</f>
        <v>0</v>
      </c>
      <c r="G23" s="29">
        <f t="shared" si="0"/>
        <v>0</v>
      </c>
      <c r="H23" s="1"/>
    </row>
    <row r="24" spans="1:8" x14ac:dyDescent="0.3">
      <c r="A24" s="25" t="s">
        <v>28</v>
      </c>
      <c r="B24" s="28">
        <f>Április!K231</f>
        <v>0</v>
      </c>
      <c r="C24" s="28">
        <f>Április!K232</f>
        <v>0</v>
      </c>
      <c r="D24" s="28">
        <f>Április!K233</f>
        <v>0</v>
      </c>
      <c r="E24" s="28">
        <f>Április!K234</f>
        <v>0</v>
      </c>
      <c r="F24" s="28">
        <f>Április!K235</f>
        <v>0</v>
      </c>
      <c r="G24" s="29">
        <f t="shared" si="0"/>
        <v>0</v>
      </c>
      <c r="H24" s="1"/>
    </row>
    <row r="25" spans="1:8" x14ac:dyDescent="0.3">
      <c r="A25" s="25" t="s">
        <v>29</v>
      </c>
      <c r="B25" s="28">
        <f>Május!K238</f>
        <v>0</v>
      </c>
      <c r="C25" s="28">
        <f>Május!K239</f>
        <v>0</v>
      </c>
      <c r="D25" s="28">
        <f>Május!K240</f>
        <v>0</v>
      </c>
      <c r="E25" s="28">
        <f>Május!K241</f>
        <v>0</v>
      </c>
      <c r="F25" s="28">
        <f>Május!K242</f>
        <v>0</v>
      </c>
      <c r="G25" s="29">
        <f t="shared" si="0"/>
        <v>0</v>
      </c>
      <c r="H25" s="1"/>
    </row>
    <row r="26" spans="1:8" x14ac:dyDescent="0.3">
      <c r="A26" s="25" t="s">
        <v>30</v>
      </c>
      <c r="B26" s="28">
        <f>Június!K231</f>
        <v>0</v>
      </c>
      <c r="C26" s="28">
        <f>Június!K232</f>
        <v>0</v>
      </c>
      <c r="D26" s="28">
        <f>Június!K233</f>
        <v>0</v>
      </c>
      <c r="E26" s="28">
        <f>Június!K234</f>
        <v>0</v>
      </c>
      <c r="F26" s="28">
        <f>Június!K235</f>
        <v>0</v>
      </c>
      <c r="G26" s="29">
        <f t="shared" si="0"/>
        <v>0</v>
      </c>
      <c r="H26" s="1"/>
    </row>
    <row r="27" spans="1:8" x14ac:dyDescent="0.3">
      <c r="A27" s="25" t="s">
        <v>31</v>
      </c>
      <c r="B27" s="28">
        <f>Július!K238</f>
        <v>0</v>
      </c>
      <c r="C27" s="28">
        <f>Július!K239</f>
        <v>0</v>
      </c>
      <c r="D27" s="28">
        <f>Július!K240</f>
        <v>0</v>
      </c>
      <c r="E27" s="28">
        <f>Július!K241</f>
        <v>0</v>
      </c>
      <c r="F27" s="28">
        <f>Július!K242</f>
        <v>0</v>
      </c>
      <c r="G27" s="29">
        <f t="shared" si="0"/>
        <v>0</v>
      </c>
      <c r="H27" s="1"/>
    </row>
    <row r="28" spans="1:8" x14ac:dyDescent="0.3">
      <c r="A28" s="25" t="s">
        <v>32</v>
      </c>
      <c r="B28" s="28">
        <f>Augusztus!K238</f>
        <v>0</v>
      </c>
      <c r="C28" s="28">
        <f>Augusztus!K239</f>
        <v>0</v>
      </c>
      <c r="D28" s="28">
        <f>Augusztus!K240</f>
        <v>0</v>
      </c>
      <c r="E28" s="28">
        <f>Augusztus!K241</f>
        <v>0</v>
      </c>
      <c r="F28" s="28">
        <f>Augusztus!K242</f>
        <v>0</v>
      </c>
      <c r="G28" s="29">
        <f t="shared" si="0"/>
        <v>0</v>
      </c>
      <c r="H28" s="1"/>
    </row>
    <row r="29" spans="1:8" x14ac:dyDescent="0.3">
      <c r="A29" s="25" t="s">
        <v>33</v>
      </c>
      <c r="B29" s="28">
        <f>Szeptember!K231</f>
        <v>0</v>
      </c>
      <c r="C29" s="28">
        <f>Szeptember!K232</f>
        <v>0</v>
      </c>
      <c r="D29" s="28">
        <f>Szeptember!K233</f>
        <v>0</v>
      </c>
      <c r="E29" s="28">
        <f>Szeptember!K234</f>
        <v>0</v>
      </c>
      <c r="F29" s="28">
        <f>Szeptember!K235</f>
        <v>0</v>
      </c>
      <c r="G29" s="29">
        <f t="shared" si="0"/>
        <v>0</v>
      </c>
      <c r="H29" s="1"/>
    </row>
    <row r="30" spans="1:8" x14ac:dyDescent="0.3">
      <c r="A30" s="25" t="s">
        <v>34</v>
      </c>
      <c r="B30" s="28">
        <f>Október!K238</f>
        <v>0</v>
      </c>
      <c r="C30" s="28">
        <f>Október!K239</f>
        <v>0</v>
      </c>
      <c r="D30" s="28">
        <f>Október!K240</f>
        <v>0</v>
      </c>
      <c r="E30" s="28">
        <f>Október!K241</f>
        <v>0</v>
      </c>
      <c r="F30" s="28">
        <f>Október!K242</f>
        <v>0</v>
      </c>
      <c r="G30" s="29">
        <f t="shared" si="0"/>
        <v>0</v>
      </c>
      <c r="H30" s="1"/>
    </row>
    <row r="31" spans="1:8" x14ac:dyDescent="0.3">
      <c r="A31" s="25" t="s">
        <v>0</v>
      </c>
      <c r="B31" s="28">
        <f>November!K231</f>
        <v>0</v>
      </c>
      <c r="C31" s="28">
        <f>November!K232</f>
        <v>0</v>
      </c>
      <c r="D31" s="28">
        <f>November!K233</f>
        <v>0</v>
      </c>
      <c r="E31" s="28">
        <f>November!K234</f>
        <v>0</v>
      </c>
      <c r="F31" s="28">
        <f>November!K235</f>
        <v>0</v>
      </c>
      <c r="G31" s="29">
        <f t="shared" si="0"/>
        <v>0</v>
      </c>
      <c r="H31" s="1"/>
    </row>
    <row r="32" spans="1:8" x14ac:dyDescent="0.3">
      <c r="A32" s="25" t="s">
        <v>35</v>
      </c>
      <c r="B32" s="30">
        <f>December!K238</f>
        <v>0</v>
      </c>
      <c r="C32" s="30">
        <f>December!K239</f>
        <v>0</v>
      </c>
      <c r="D32" s="30">
        <f>December!K240</f>
        <v>0</v>
      </c>
      <c r="E32" s="30">
        <f>December!K241</f>
        <v>0</v>
      </c>
      <c r="F32" s="30">
        <f>December!K242</f>
        <v>0</v>
      </c>
      <c r="G32" s="31">
        <f t="shared" si="0"/>
        <v>0</v>
      </c>
      <c r="H32" s="1"/>
    </row>
    <row r="33" spans="1:8" x14ac:dyDescent="0.3">
      <c r="A33" s="33" t="str">
        <f>CONCATENATE("Összesen ",B4)</f>
        <v xml:space="preserve">Összesen </v>
      </c>
      <c r="B33" s="34">
        <f t="shared" ref="B33:G33" si="1">SUM(B21:B32)</f>
        <v>0</v>
      </c>
      <c r="C33" s="34">
        <f t="shared" si="1"/>
        <v>0</v>
      </c>
      <c r="D33" s="34">
        <f t="shared" si="1"/>
        <v>0</v>
      </c>
      <c r="E33" s="34">
        <f>SUM(E21:E32)</f>
        <v>0</v>
      </c>
      <c r="F33" s="34">
        <f t="shared" si="1"/>
        <v>0</v>
      </c>
      <c r="G33" s="34">
        <f t="shared" si="1"/>
        <v>0</v>
      </c>
      <c r="H33" s="1"/>
    </row>
    <row r="34" spans="1:8" x14ac:dyDescent="0.3">
      <c r="A34" s="10"/>
      <c r="B34" s="10"/>
      <c r="C34" s="10"/>
      <c r="D34" s="10"/>
      <c r="E34" s="10"/>
      <c r="F34" s="10"/>
      <c r="G34" s="10"/>
      <c r="H34" s="1"/>
    </row>
    <row r="35" spans="1:8" x14ac:dyDescent="0.3">
      <c r="A35" s="8"/>
      <c r="B35" s="20"/>
      <c r="C35" s="10"/>
      <c r="D35" s="10"/>
      <c r="E35" s="10"/>
      <c r="F35" s="10"/>
      <c r="H35" s="1"/>
    </row>
    <row r="36" spans="1:8" x14ac:dyDescent="0.3">
      <c r="A36" s="10"/>
      <c r="B36" s="10"/>
      <c r="C36" s="10"/>
      <c r="D36" s="10"/>
      <c r="E36" s="10"/>
      <c r="F36" s="10"/>
      <c r="H36" s="1"/>
    </row>
    <row r="37" spans="1:8" x14ac:dyDescent="0.3">
      <c r="A37" s="10"/>
      <c r="B37" s="10"/>
      <c r="C37" s="10"/>
      <c r="D37" s="10"/>
      <c r="E37" s="10"/>
      <c r="F37" s="10"/>
      <c r="H37" s="1"/>
    </row>
    <row r="38" spans="1:8" ht="15" customHeight="1" x14ac:dyDescent="0.3">
      <c r="A38" s="10"/>
      <c r="B38" s="10"/>
      <c r="C38" s="10"/>
      <c r="D38" s="10"/>
      <c r="E38" s="10"/>
      <c r="F38" s="10"/>
      <c r="G38" s="10"/>
      <c r="H38" s="1"/>
    </row>
    <row r="39" spans="1:8" x14ac:dyDescent="0.3">
      <c r="A39" s="138"/>
      <c r="B39" s="138"/>
      <c r="C39" s="10"/>
      <c r="D39" s="138"/>
      <c r="E39" s="138"/>
      <c r="F39" s="138"/>
      <c r="G39" s="138"/>
      <c r="H39" s="1"/>
    </row>
    <row r="40" spans="1:8" ht="15" customHeight="1" x14ac:dyDescent="0.3">
      <c r="A40" s="139" t="s">
        <v>36</v>
      </c>
      <c r="B40" s="139"/>
      <c r="C40" s="10"/>
      <c r="D40" s="140" t="s">
        <v>38</v>
      </c>
      <c r="E40" s="140"/>
      <c r="F40" s="140"/>
      <c r="G40" s="140"/>
      <c r="H40" s="1"/>
    </row>
    <row r="41" spans="1:8" ht="15" customHeight="1" x14ac:dyDescent="0.3">
      <c r="A41" s="10"/>
      <c r="B41" s="10"/>
      <c r="C41" s="10"/>
      <c r="D41" s="141" t="s">
        <v>37</v>
      </c>
      <c r="E41" s="141"/>
      <c r="F41" s="141"/>
      <c r="G41" s="141"/>
      <c r="H41" s="1"/>
    </row>
    <row r="42" spans="1:8" x14ac:dyDescent="0.3">
      <c r="H42" s="1"/>
    </row>
    <row r="43" spans="1:8" x14ac:dyDescent="0.3">
      <c r="H43" s="1"/>
    </row>
    <row r="44" spans="1:8" x14ac:dyDescent="0.3">
      <c r="H44" s="1"/>
    </row>
    <row r="45" spans="1:8" x14ac:dyDescent="0.3">
      <c r="H45" s="1"/>
    </row>
    <row r="46" spans="1:8" x14ac:dyDescent="0.3">
      <c r="H46" s="1"/>
    </row>
    <row r="47" spans="1:8" x14ac:dyDescent="0.3">
      <c r="H47" s="1"/>
    </row>
  </sheetData>
  <mergeCells count="10">
    <mergeCell ref="A39:B39"/>
    <mergeCell ref="D39:G39"/>
    <mergeCell ref="A40:B40"/>
    <mergeCell ref="D40:G40"/>
    <mergeCell ref="D41:G41"/>
    <mergeCell ref="A1:G1"/>
    <mergeCell ref="E11:G11"/>
    <mergeCell ref="E12:G12"/>
    <mergeCell ref="E13:G13"/>
    <mergeCell ref="E14:G14"/>
  </mergeCells>
  <phoneticPr fontId="15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79" fitToWidth="0" orientation="landscape" r:id="rId1"/>
  <headerFooter>
    <oddHeader>&amp;L&amp;G&amp;R&amp;G</oddHeader>
    <oddFooter>&amp;L&amp;"Calibri,Standard"&amp;K03+000www.interreg-athu.eu&amp;R&amp;"Calibri,Standard"&amp;K03+000/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1</v>
      </c>
      <c r="E4" s="5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1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2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3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4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5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6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7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8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9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10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11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12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13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14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15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16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17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18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19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20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21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22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23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24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25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26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27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28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29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30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31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7.3333333333333304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5</v>
      </c>
      <c r="B257" s="75"/>
      <c r="C257" s="75"/>
      <c r="D257" s="75"/>
      <c r="E257" s="75"/>
      <c r="F257" s="64"/>
      <c r="H257" s="75"/>
      <c r="I257" s="75"/>
      <c r="J257" s="75"/>
      <c r="K257" s="85" t="s">
        <v>6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7</v>
      </c>
    </row>
  </sheetData>
  <mergeCells count="222">
    <mergeCell ref="A1:K1"/>
    <mergeCell ref="D38:D44"/>
    <mergeCell ref="E38:E44"/>
    <mergeCell ref="F38:F44"/>
    <mergeCell ref="K38:K44"/>
    <mergeCell ref="A38:A44"/>
    <mergeCell ref="B38:B44"/>
    <mergeCell ref="C38:C44"/>
    <mergeCell ref="D31:D37"/>
    <mergeCell ref="E31:E37"/>
    <mergeCell ref="F31:F37"/>
    <mergeCell ref="K31:K37"/>
    <mergeCell ref="A31:A37"/>
    <mergeCell ref="B31:B37"/>
    <mergeCell ref="C31:C37"/>
    <mergeCell ref="D24:D30"/>
    <mergeCell ref="E24:E30"/>
    <mergeCell ref="F24:F30"/>
    <mergeCell ref="K24:K30"/>
    <mergeCell ref="A24:A30"/>
    <mergeCell ref="B24:B30"/>
    <mergeCell ref="C24:C30"/>
    <mergeCell ref="A17:A23"/>
    <mergeCell ref="E3:I3"/>
    <mergeCell ref="D45:D51"/>
    <mergeCell ref="E45:E51"/>
    <mergeCell ref="F45:F51"/>
    <mergeCell ref="K45:K51"/>
    <mergeCell ref="A45:A51"/>
    <mergeCell ref="B45:B51"/>
    <mergeCell ref="C45:C51"/>
    <mergeCell ref="I15:I16"/>
    <mergeCell ref="C17:C23"/>
    <mergeCell ref="D17:D23"/>
    <mergeCell ref="E17:E23"/>
    <mergeCell ref="F17:F23"/>
    <mergeCell ref="K17:K23"/>
    <mergeCell ref="J15:J16"/>
    <mergeCell ref="B17:B23"/>
    <mergeCell ref="D59:D65"/>
    <mergeCell ref="E59:E65"/>
    <mergeCell ref="F59:F65"/>
    <mergeCell ref="K59:K65"/>
    <mergeCell ref="A59:A65"/>
    <mergeCell ref="B59:B65"/>
    <mergeCell ref="C59:C65"/>
    <mergeCell ref="D52:D58"/>
    <mergeCell ref="E52:E58"/>
    <mergeCell ref="F52:F58"/>
    <mergeCell ref="K52:K58"/>
    <mergeCell ref="A52:A58"/>
    <mergeCell ref="B52:B58"/>
    <mergeCell ref="C52:C58"/>
    <mergeCell ref="D73:D79"/>
    <mergeCell ref="E73:E79"/>
    <mergeCell ref="F73:F79"/>
    <mergeCell ref="K73:K79"/>
    <mergeCell ref="A73:A79"/>
    <mergeCell ref="B73:B79"/>
    <mergeCell ref="C73:C79"/>
    <mergeCell ref="D66:D72"/>
    <mergeCell ref="E66:E72"/>
    <mergeCell ref="F66:F72"/>
    <mergeCell ref="K66:K72"/>
    <mergeCell ref="A66:A72"/>
    <mergeCell ref="B66:B72"/>
    <mergeCell ref="C66:C72"/>
    <mergeCell ref="D87:D93"/>
    <mergeCell ref="E87:E93"/>
    <mergeCell ref="F87:F93"/>
    <mergeCell ref="K87:K93"/>
    <mergeCell ref="A87:A93"/>
    <mergeCell ref="B87:B93"/>
    <mergeCell ref="C87:C93"/>
    <mergeCell ref="D80:D86"/>
    <mergeCell ref="E80:E86"/>
    <mergeCell ref="F80:F86"/>
    <mergeCell ref="K80:K86"/>
    <mergeCell ref="A80:A86"/>
    <mergeCell ref="B80:B86"/>
    <mergeCell ref="C80:C86"/>
    <mergeCell ref="D101:D107"/>
    <mergeCell ref="E101:E107"/>
    <mergeCell ref="F101:F107"/>
    <mergeCell ref="K101:K107"/>
    <mergeCell ref="A101:A107"/>
    <mergeCell ref="B101:B107"/>
    <mergeCell ref="C101:C107"/>
    <mergeCell ref="D94:D100"/>
    <mergeCell ref="E94:E100"/>
    <mergeCell ref="F94:F100"/>
    <mergeCell ref="K94:K100"/>
    <mergeCell ref="A94:A100"/>
    <mergeCell ref="B94:B100"/>
    <mergeCell ref="C94:C100"/>
    <mergeCell ref="D115:D121"/>
    <mergeCell ref="E115:E121"/>
    <mergeCell ref="F115:F121"/>
    <mergeCell ref="K115:K121"/>
    <mergeCell ref="A115:A121"/>
    <mergeCell ref="B115:B121"/>
    <mergeCell ref="C115:C121"/>
    <mergeCell ref="D108:D114"/>
    <mergeCell ref="E108:E114"/>
    <mergeCell ref="F108:F114"/>
    <mergeCell ref="K108:K114"/>
    <mergeCell ref="A108:A114"/>
    <mergeCell ref="B108:B114"/>
    <mergeCell ref="C108:C114"/>
    <mergeCell ref="D129:D135"/>
    <mergeCell ref="E129:E135"/>
    <mergeCell ref="F129:F135"/>
    <mergeCell ref="K129:K135"/>
    <mergeCell ref="A129:A135"/>
    <mergeCell ref="B129:B135"/>
    <mergeCell ref="C129:C135"/>
    <mergeCell ref="D122:D128"/>
    <mergeCell ref="E122:E128"/>
    <mergeCell ref="F122:F128"/>
    <mergeCell ref="K122:K128"/>
    <mergeCell ref="A122:A128"/>
    <mergeCell ref="B122:B128"/>
    <mergeCell ref="C122:C128"/>
    <mergeCell ref="D143:D149"/>
    <mergeCell ref="E143:E149"/>
    <mergeCell ref="F143:F149"/>
    <mergeCell ref="K143:K149"/>
    <mergeCell ref="A143:A149"/>
    <mergeCell ref="B143:B149"/>
    <mergeCell ref="C143:C149"/>
    <mergeCell ref="D136:D142"/>
    <mergeCell ref="E136:E142"/>
    <mergeCell ref="F136:F142"/>
    <mergeCell ref="K136:K142"/>
    <mergeCell ref="A136:A142"/>
    <mergeCell ref="B136:B142"/>
    <mergeCell ref="C136:C142"/>
    <mergeCell ref="D157:D163"/>
    <mergeCell ref="E157:E163"/>
    <mergeCell ref="F157:F163"/>
    <mergeCell ref="K157:K163"/>
    <mergeCell ref="A157:A163"/>
    <mergeCell ref="B157:B163"/>
    <mergeCell ref="C157:C163"/>
    <mergeCell ref="D150:D156"/>
    <mergeCell ref="E150:E156"/>
    <mergeCell ref="F150:F156"/>
    <mergeCell ref="K150:K156"/>
    <mergeCell ref="A150:A156"/>
    <mergeCell ref="B150:B156"/>
    <mergeCell ref="C150:C156"/>
    <mergeCell ref="D171:D177"/>
    <mergeCell ref="E171:E177"/>
    <mergeCell ref="F171:F177"/>
    <mergeCell ref="K171:K177"/>
    <mergeCell ref="A171:A177"/>
    <mergeCell ref="B171:B177"/>
    <mergeCell ref="C171:C177"/>
    <mergeCell ref="D164:D170"/>
    <mergeCell ref="E164:E170"/>
    <mergeCell ref="F164:F170"/>
    <mergeCell ref="K164:K170"/>
    <mergeCell ref="A164:A170"/>
    <mergeCell ref="B164:B170"/>
    <mergeCell ref="C164:C170"/>
    <mergeCell ref="D185:D191"/>
    <mergeCell ref="E185:E191"/>
    <mergeCell ref="F185:F191"/>
    <mergeCell ref="K185:K191"/>
    <mergeCell ref="A185:A191"/>
    <mergeCell ref="B185:B191"/>
    <mergeCell ref="C185:C191"/>
    <mergeCell ref="D178:D184"/>
    <mergeCell ref="E178:E184"/>
    <mergeCell ref="F178:F184"/>
    <mergeCell ref="K178:K184"/>
    <mergeCell ref="A178:A184"/>
    <mergeCell ref="B178:B184"/>
    <mergeCell ref="C178:C184"/>
    <mergeCell ref="D199:D205"/>
    <mergeCell ref="E199:E205"/>
    <mergeCell ref="F199:F205"/>
    <mergeCell ref="K199:K205"/>
    <mergeCell ref="A199:A205"/>
    <mergeCell ref="B199:B205"/>
    <mergeCell ref="C199:C205"/>
    <mergeCell ref="D192:D198"/>
    <mergeCell ref="E192:E198"/>
    <mergeCell ref="F192:F198"/>
    <mergeCell ref="K192:K198"/>
    <mergeCell ref="A192:A198"/>
    <mergeCell ref="B192:B198"/>
    <mergeCell ref="C192:C198"/>
    <mergeCell ref="E206:E212"/>
    <mergeCell ref="F206:F212"/>
    <mergeCell ref="K206:K212"/>
    <mergeCell ref="A206:A212"/>
    <mergeCell ref="B206:B212"/>
    <mergeCell ref="C206:C212"/>
    <mergeCell ref="D213:D219"/>
    <mergeCell ref="E213:E219"/>
    <mergeCell ref="F213:F219"/>
    <mergeCell ref="K213:K219"/>
    <mergeCell ref="A213:A219"/>
    <mergeCell ref="B213:B219"/>
    <mergeCell ref="C213:C219"/>
    <mergeCell ref="D206:D212"/>
    <mergeCell ref="F227:F233"/>
    <mergeCell ref="K227:K233"/>
    <mergeCell ref="A227:A233"/>
    <mergeCell ref="B227:B233"/>
    <mergeCell ref="C227:C233"/>
    <mergeCell ref="F237:K237"/>
    <mergeCell ref="D220:D226"/>
    <mergeCell ref="E220:E226"/>
    <mergeCell ref="F220:F226"/>
    <mergeCell ref="K220:K226"/>
    <mergeCell ref="A220:A226"/>
    <mergeCell ref="B220:B226"/>
    <mergeCell ref="C220:C226"/>
    <mergeCell ref="D227:D233"/>
    <mergeCell ref="E227:E23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4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2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32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33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34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35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36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37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38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39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40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41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42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43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44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45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46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47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48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49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50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51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52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53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54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55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56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57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58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59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2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2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2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2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2" x14ac:dyDescent="0.3">
      <c r="A213" s="124">
        <f>A206+1</f>
        <v>60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2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2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2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2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2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2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2" x14ac:dyDescent="0.3">
      <c r="A220" s="11"/>
      <c r="B220" s="64"/>
      <c r="C220" s="64"/>
      <c r="D220" s="64"/>
      <c r="E220" s="34">
        <f>SUM(E17:E219)</f>
        <v>0</v>
      </c>
      <c r="F220" s="34">
        <f>SUM(F17:F219)</f>
        <v>6.9999999999999973</v>
      </c>
      <c r="G220" s="66"/>
      <c r="H220" s="66"/>
      <c r="I220" s="65"/>
      <c r="J220" s="34">
        <f>SUM(J17:J219)</f>
        <v>0</v>
      </c>
      <c r="K220" s="34">
        <f>SUM(K17:K219)</f>
        <v>0</v>
      </c>
    </row>
    <row r="221" spans="1:12" x14ac:dyDescent="0.3">
      <c r="A221" s="11"/>
      <c r="B221" s="64"/>
      <c r="C221" s="64"/>
      <c r="D221" s="64"/>
      <c r="E221" s="64"/>
      <c r="F221" s="64"/>
      <c r="G221" s="64"/>
      <c r="H221" s="64"/>
      <c r="I221" s="64"/>
      <c r="J221" s="64"/>
      <c r="K221" s="64"/>
    </row>
    <row r="222" spans="1:12" x14ac:dyDescent="0.3">
      <c r="A222" s="11"/>
      <c r="B222" s="64"/>
      <c r="C222" s="64"/>
      <c r="D222" s="64"/>
      <c r="E222" s="64"/>
      <c r="F222" s="64"/>
      <c r="G222" s="64"/>
      <c r="H222" s="64"/>
      <c r="I222" s="64"/>
      <c r="J222" s="64"/>
      <c r="K222" s="64"/>
    </row>
    <row r="223" spans="1:12" x14ac:dyDescent="0.3">
      <c r="A223" s="11"/>
      <c r="B223" s="64"/>
      <c r="C223" s="64"/>
      <c r="D223" s="64"/>
      <c r="E223" s="64"/>
      <c r="F223" s="123" t="s">
        <v>54</v>
      </c>
      <c r="G223" s="123"/>
      <c r="H223" s="123"/>
      <c r="I223" s="123"/>
      <c r="J223" s="123"/>
      <c r="K223" s="123"/>
      <c r="L223" s="64"/>
    </row>
    <row r="224" spans="1:12" x14ac:dyDescent="0.3">
      <c r="A224" s="11"/>
      <c r="B224" s="64"/>
      <c r="C224" s="37"/>
      <c r="D224" s="64"/>
      <c r="E224" s="64"/>
      <c r="F224" s="83" t="str">
        <f>LEFT(A8,1)</f>
        <v>1</v>
      </c>
      <c r="G224" s="37" t="str">
        <f>CONCATENATE(B8," ",C8)</f>
        <v>= Projekt: "Projekt rövidcíme"</v>
      </c>
      <c r="H224" s="37"/>
      <c r="I224" s="64"/>
      <c r="J224" s="67"/>
      <c r="K224" s="68">
        <f>SUMIF($I$17:$I$219,$F224,$J$17:$J$219)</f>
        <v>0</v>
      </c>
      <c r="L224" s="64"/>
    </row>
    <row r="225" spans="1:12" x14ac:dyDescent="0.3">
      <c r="A225" s="11"/>
      <c r="B225" s="64"/>
      <c r="C225" s="64"/>
      <c r="D225" s="64"/>
      <c r="E225" s="64"/>
      <c r="F225" s="83" t="str">
        <f>LEFT(A9,1)</f>
        <v>2</v>
      </c>
      <c r="G225" s="5" t="str">
        <f t="shared" ref="G225:G228" si="0">CONCATENATE(B9," ",C9)</f>
        <v>= Projekt: "Projekt rövidcíme"</v>
      </c>
      <c r="H225" s="5"/>
      <c r="I225" s="64"/>
      <c r="J225" s="64"/>
      <c r="K225" s="69">
        <f>SUMIF($I$17:$I$219,$F225,$J$17:$J$219)</f>
        <v>0</v>
      </c>
      <c r="L225" s="64"/>
    </row>
    <row r="226" spans="1:12" x14ac:dyDescent="0.3">
      <c r="A226" s="11"/>
      <c r="B226" s="64"/>
      <c r="C226" s="64"/>
      <c r="D226" s="64"/>
      <c r="E226" s="64"/>
      <c r="F226" s="83" t="str">
        <f>LEFT(A10,1)</f>
        <v>3</v>
      </c>
      <c r="G226" s="5" t="str">
        <f t="shared" si="0"/>
        <v>= Projekt: "Projekt rövidcíme"</v>
      </c>
      <c r="H226" s="5"/>
      <c r="I226" s="64"/>
      <c r="J226" s="64"/>
      <c r="K226" s="69">
        <f>SUMIF($I$17:$I$219,$F226,$J$17:$J$219)</f>
        <v>0</v>
      </c>
      <c r="L226" s="64"/>
    </row>
    <row r="227" spans="1:12" x14ac:dyDescent="0.3">
      <c r="A227" s="11"/>
      <c r="B227" s="64"/>
      <c r="C227" s="64"/>
      <c r="D227" s="64"/>
      <c r="E227" s="64"/>
      <c r="F227" s="83" t="str">
        <f>LEFT(A11,1)</f>
        <v>4</v>
      </c>
      <c r="G227" s="5" t="str">
        <f t="shared" si="0"/>
        <v>= Projekt: "Projekt rövidcíme"</v>
      </c>
      <c r="H227" s="5"/>
      <c r="I227" s="64"/>
      <c r="J227" s="64"/>
      <c r="K227" s="69">
        <f>SUMIF($I$17:$I$219,$F227,$J$17:$J$219)</f>
        <v>0</v>
      </c>
      <c r="L227" s="64"/>
    </row>
    <row r="228" spans="1:12" x14ac:dyDescent="0.3">
      <c r="A228" s="11"/>
      <c r="B228" s="64"/>
      <c r="C228" s="64"/>
      <c r="D228" s="64"/>
      <c r="E228" s="64"/>
      <c r="F228" s="84" t="str">
        <f>LEFT(A12,1)</f>
        <v>5</v>
      </c>
      <c r="G228" s="70" t="str">
        <f t="shared" si="0"/>
        <v xml:space="preserve">= egyéb tevékenységek 
(nem projekthez rendelt) </v>
      </c>
      <c r="H228" s="70"/>
      <c r="I228" s="70"/>
      <c r="J228" s="71"/>
      <c r="K228" s="72">
        <f>SUMIF($I$17:$I$219,$F228,$J$17:$J$219)</f>
        <v>0</v>
      </c>
      <c r="L228" s="64"/>
    </row>
    <row r="229" spans="1:12" x14ac:dyDescent="0.3">
      <c r="A229" s="11"/>
      <c r="B229" s="64"/>
      <c r="C229" s="64"/>
      <c r="D229" s="64"/>
      <c r="E229" s="64"/>
      <c r="F229" s="64"/>
      <c r="G229" s="64"/>
      <c r="H229" s="64"/>
      <c r="I229" s="64"/>
      <c r="J229" s="64"/>
      <c r="K229" s="73">
        <f>SUM(K224:K228)</f>
        <v>0</v>
      </c>
      <c r="L229" s="64"/>
    </row>
    <row r="230" spans="1:12" x14ac:dyDescent="0.3">
      <c r="A230" s="11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</row>
    <row r="231" spans="1:12" x14ac:dyDescent="0.3">
      <c r="A231" s="11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</row>
    <row r="232" spans="1:12" x14ac:dyDescent="0.3">
      <c r="A232" s="11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</row>
    <row r="233" spans="1:12" x14ac:dyDescent="0.3">
      <c r="A233" s="11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</row>
    <row r="234" spans="1:12" x14ac:dyDescent="0.3">
      <c r="A234" s="11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</row>
    <row r="237" spans="1:12" x14ac:dyDescent="0.3">
      <c r="A237" s="11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3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3">
      <c r="A239" s="11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3">
      <c r="A240" s="11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3">
      <c r="A241" s="11"/>
      <c r="B241" s="64"/>
      <c r="C241" s="64"/>
      <c r="D241" s="64"/>
      <c r="E241" s="64"/>
      <c r="F241" s="64"/>
      <c r="H241" s="64"/>
      <c r="I241" s="64"/>
      <c r="J241" s="64"/>
      <c r="K241" s="64"/>
      <c r="L241" s="64"/>
    </row>
    <row r="242" spans="1:12" x14ac:dyDescent="0.3">
      <c r="A242" s="11"/>
      <c r="B242" s="64"/>
      <c r="C242" s="64"/>
      <c r="D242" s="64"/>
      <c r="E242" s="64"/>
      <c r="F242" s="64"/>
      <c r="H242" s="64"/>
      <c r="I242" s="64"/>
      <c r="J242" s="64"/>
      <c r="K242" s="64"/>
    </row>
    <row r="243" spans="1:12" x14ac:dyDescent="0.3">
      <c r="A243" s="74" t="s">
        <v>36</v>
      </c>
      <c r="B243" s="75"/>
      <c r="C243" s="75"/>
      <c r="D243" s="75"/>
      <c r="E243" s="75"/>
      <c r="F243" s="64"/>
      <c r="H243" s="75"/>
      <c r="I243" s="75"/>
      <c r="J243" s="75"/>
      <c r="K243" s="85" t="s">
        <v>38</v>
      </c>
    </row>
    <row r="244" spans="1:12" x14ac:dyDescent="0.3">
      <c r="A244" s="36"/>
      <c r="B244" s="36"/>
      <c r="C244" s="36"/>
      <c r="D244" s="36"/>
      <c r="E244" s="36"/>
      <c r="F244" s="36"/>
      <c r="H244" s="36"/>
      <c r="I244" s="36"/>
      <c r="J244" s="36"/>
      <c r="K244" s="83" t="s">
        <v>37</v>
      </c>
    </row>
  </sheetData>
  <mergeCells count="208">
    <mergeCell ref="F223:K223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3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61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62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63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64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65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66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67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68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69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70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71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72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73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74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75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76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77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78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79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80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81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82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83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84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85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86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87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88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89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90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91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7.3333333333333304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1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4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92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93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94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95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96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97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98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99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100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101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102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103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104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105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106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107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108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109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110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111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112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113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114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115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116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117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118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119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120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43">
        <f>A213+1</f>
        <v>121</v>
      </c>
      <c r="B220" s="127"/>
      <c r="C220" s="127"/>
      <c r="D220" s="127"/>
      <c r="E220" s="127" t="str">
        <f>IF(C220="","",C220-B220-D220)</f>
        <v/>
      </c>
      <c r="F220" s="127">
        <f>IF(ISNA(INDEX($J$6:$L$10,MATCH(WEEKDAY($A220,2),$L$6:$L$10,0),1)),0,INDEX($J$6:$L$10,MATCH(WEEKDAY($A220,2),$L$6:$L$10,0),2))</f>
        <v>0.33333333333333331</v>
      </c>
      <c r="G220" s="63"/>
      <c r="H220" s="90"/>
      <c r="I220" s="62"/>
      <c r="J220" s="61"/>
      <c r="K220" s="120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44"/>
      <c r="B226" s="145"/>
      <c r="C226" s="145"/>
      <c r="D226" s="145"/>
      <c r="E226" s="145"/>
      <c r="F226" s="145"/>
      <c r="G226" s="92"/>
      <c r="H226" s="93"/>
      <c r="I226" s="94"/>
      <c r="J226" s="95"/>
      <c r="K226" s="142"/>
    </row>
    <row r="227" spans="1:12" x14ac:dyDescent="0.3">
      <c r="A227" s="11"/>
      <c r="B227" s="64"/>
      <c r="C227" s="64"/>
      <c r="D227" s="64"/>
      <c r="E227" s="91">
        <f>SUM(E17:E226)</f>
        <v>0</v>
      </c>
      <c r="F227" s="91">
        <f>SUM(F17:F226)</f>
        <v>6.9999999999999973</v>
      </c>
      <c r="G227" s="66"/>
      <c r="H227" s="66"/>
      <c r="I227" s="65"/>
      <c r="J227" s="91">
        <f>SUM(J17:J226)</f>
        <v>0</v>
      </c>
      <c r="K227" s="91">
        <f>SUM(K17:K226)</f>
        <v>0</v>
      </c>
    </row>
    <row r="228" spans="1:12" x14ac:dyDescent="0.3">
      <c r="A228" s="11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x14ac:dyDescent="0.3">
      <c r="A229" s="11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x14ac:dyDescent="0.3">
      <c r="A230" s="11"/>
      <c r="B230" s="64"/>
      <c r="C230" s="64"/>
      <c r="D230" s="64"/>
      <c r="E230" s="64"/>
      <c r="F230" s="123" t="s">
        <v>54</v>
      </c>
      <c r="G230" s="123"/>
      <c r="H230" s="123"/>
      <c r="I230" s="123"/>
      <c r="J230" s="123"/>
      <c r="K230" s="123"/>
      <c r="L230" s="64"/>
    </row>
    <row r="231" spans="1:12" x14ac:dyDescent="0.3">
      <c r="A231" s="11"/>
      <c r="B231" s="64"/>
      <c r="C231" s="37"/>
      <c r="D231" s="64"/>
      <c r="E231" s="64"/>
      <c r="F231" s="83" t="str">
        <f>LEFT(A8,1)</f>
        <v>1</v>
      </c>
      <c r="G231" s="37" t="str">
        <f>CONCATENATE(B8," ",C8)</f>
        <v>= Projekt: "Projekt rövidcíme"</v>
      </c>
      <c r="H231" s="37"/>
      <c r="I231" s="64"/>
      <c r="J231" s="67"/>
      <c r="K231" s="68">
        <f>SUMIF($I$17:$I$226,$F231,$J$17:$J$226)</f>
        <v>0</v>
      </c>
      <c r="L231" s="64"/>
    </row>
    <row r="232" spans="1:12" x14ac:dyDescent="0.3">
      <c r="A232" s="11"/>
      <c r="B232" s="64"/>
      <c r="C232" s="64"/>
      <c r="D232" s="64"/>
      <c r="E232" s="64"/>
      <c r="F232" s="83" t="str">
        <f>LEFT(A9,1)</f>
        <v>2</v>
      </c>
      <c r="G232" s="5" t="str">
        <f t="shared" ref="G232:G235" si="0">CONCATENATE(B9," ",C9)</f>
        <v>= Projekt: "Projekt rövidcíme"</v>
      </c>
      <c r="H232" s="5"/>
      <c r="I232" s="64"/>
      <c r="J232" s="64"/>
      <c r="K232" s="69">
        <f>SUMIF($I$17:$I$226,$F232,$J$17:$J$226)</f>
        <v>0</v>
      </c>
      <c r="L232" s="64"/>
    </row>
    <row r="233" spans="1:12" x14ac:dyDescent="0.3">
      <c r="A233" s="11"/>
      <c r="B233" s="64"/>
      <c r="C233" s="64"/>
      <c r="D233" s="64"/>
      <c r="E233" s="64"/>
      <c r="F233" s="83" t="str">
        <f>LEFT(A10,1)</f>
        <v>3</v>
      </c>
      <c r="G233" s="5" t="str">
        <f t="shared" si="0"/>
        <v>= Projekt: "Projekt rövidcíme"</v>
      </c>
      <c r="H233" s="5"/>
      <c r="I233" s="64"/>
      <c r="J233" s="64"/>
      <c r="K233" s="69">
        <f>SUMIF($I$17:$I$226,$F233,$J$17:$J$226)</f>
        <v>0</v>
      </c>
      <c r="L233" s="64"/>
    </row>
    <row r="234" spans="1:12" x14ac:dyDescent="0.3">
      <c r="A234" s="11"/>
      <c r="B234" s="64"/>
      <c r="C234" s="64"/>
      <c r="D234" s="64"/>
      <c r="E234" s="64"/>
      <c r="F234" s="83" t="str">
        <f>LEFT(A11,1)</f>
        <v>4</v>
      </c>
      <c r="G234" s="5" t="str">
        <f t="shared" si="0"/>
        <v>= Projekt: "Projekt rövidcíme"</v>
      </c>
      <c r="H234" s="5"/>
      <c r="I234" s="64"/>
      <c r="J234" s="64"/>
      <c r="K234" s="69">
        <f>SUMIF($I$17:$I$226,$F234,$J$17:$J$226)</f>
        <v>0</v>
      </c>
      <c r="L234" s="64"/>
    </row>
    <row r="235" spans="1:12" x14ac:dyDescent="0.3">
      <c r="A235" s="11"/>
      <c r="B235" s="64"/>
      <c r="C235" s="64"/>
      <c r="D235" s="64"/>
      <c r="E235" s="64"/>
      <c r="F235" s="84" t="str">
        <f>LEFT(A12,1)</f>
        <v>5</v>
      </c>
      <c r="G235" s="70" t="str">
        <f t="shared" si="0"/>
        <v xml:space="preserve">= egyéb tevékenységek 
(nem projekthez rendelt) </v>
      </c>
      <c r="H235" s="70"/>
      <c r="I235" s="70"/>
      <c r="J235" s="71"/>
      <c r="K235" s="72">
        <f>SUMIF($I$17:$I$226,$F235,$J$17:$J$226)</f>
        <v>0</v>
      </c>
      <c r="L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73">
        <f>SUM(K231:K235)</f>
        <v>0</v>
      </c>
      <c r="L236" s="64"/>
    </row>
    <row r="237" spans="1:12" x14ac:dyDescent="0.3">
      <c r="A237" s="11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3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3">
      <c r="A239" s="11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3">
      <c r="A240" s="11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3">
      <c r="A241" s="11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1:12" x14ac:dyDescent="0.3">
      <c r="A242" s="11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H249" s="64"/>
      <c r="I249" s="64"/>
      <c r="J249" s="64"/>
      <c r="K249" s="64"/>
    </row>
    <row r="250" spans="1:12" x14ac:dyDescent="0.3">
      <c r="A250" s="74" t="s">
        <v>36</v>
      </c>
      <c r="B250" s="75"/>
      <c r="C250" s="75"/>
      <c r="D250" s="75"/>
      <c r="E250" s="75"/>
      <c r="F250" s="64"/>
      <c r="H250" s="75"/>
      <c r="I250" s="75"/>
      <c r="J250" s="75"/>
      <c r="K250" s="85" t="s">
        <v>38</v>
      </c>
    </row>
    <row r="251" spans="1:12" x14ac:dyDescent="0.3">
      <c r="A251" s="36"/>
      <c r="B251" s="36"/>
      <c r="C251" s="36"/>
      <c r="D251" s="36"/>
      <c r="E251" s="36"/>
      <c r="F251" s="36"/>
      <c r="H251" s="36"/>
      <c r="I251" s="36"/>
      <c r="J251" s="36"/>
      <c r="K251" s="83" t="s">
        <v>37</v>
      </c>
    </row>
  </sheetData>
  <mergeCells count="215">
    <mergeCell ref="F230:K230"/>
    <mergeCell ref="K220:K226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5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122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123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124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125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126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127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128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129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130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131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132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133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134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135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136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137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138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139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140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141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142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143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144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145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146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147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148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149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150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151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152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7.6666666666666634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51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6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153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154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155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156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157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158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159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160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161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162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163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164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165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166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167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168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169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170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171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172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173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174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175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176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177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178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179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180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181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43">
        <f>A213+1</f>
        <v>182</v>
      </c>
      <c r="B220" s="127"/>
      <c r="C220" s="127"/>
      <c r="D220" s="127"/>
      <c r="E220" s="127" t="str">
        <f>IF(C220="","",C220-B220-D220)</f>
        <v/>
      </c>
      <c r="F220" s="127">
        <f>IF(ISNA(INDEX($J$6:$L$10,MATCH(WEEKDAY($A220,2),$L$6:$L$10,0),1)),0,INDEX($J$6:$L$10,MATCH(WEEKDAY($A220,2),$L$6:$L$10,0),2))</f>
        <v>0</v>
      </c>
      <c r="G220" s="63"/>
      <c r="H220" s="90"/>
      <c r="I220" s="62"/>
      <c r="J220" s="61"/>
      <c r="K220" s="120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44"/>
      <c r="B226" s="145"/>
      <c r="C226" s="145"/>
      <c r="D226" s="145"/>
      <c r="E226" s="145"/>
      <c r="F226" s="145"/>
      <c r="G226" s="92"/>
      <c r="H226" s="93"/>
      <c r="I226" s="94"/>
      <c r="J226" s="95"/>
      <c r="K226" s="142"/>
    </row>
    <row r="227" spans="1:12" x14ac:dyDescent="0.3">
      <c r="A227" s="11"/>
      <c r="B227" s="64"/>
      <c r="C227" s="64"/>
      <c r="D227" s="64"/>
      <c r="E227" s="91">
        <f>SUM(E17:E226)</f>
        <v>0</v>
      </c>
      <c r="F227" s="91">
        <f>SUM(F17:F226)</f>
        <v>6.9999999999999973</v>
      </c>
      <c r="G227" s="66"/>
      <c r="H227" s="66"/>
      <c r="I227" s="65"/>
      <c r="J227" s="91">
        <f>SUM(J17:J226)</f>
        <v>0</v>
      </c>
      <c r="K227" s="91">
        <f>SUM(K17:K226)</f>
        <v>0</v>
      </c>
    </row>
    <row r="228" spans="1:12" x14ac:dyDescent="0.3">
      <c r="A228" s="11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x14ac:dyDescent="0.3">
      <c r="A229" s="11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x14ac:dyDescent="0.3">
      <c r="A230" s="11"/>
      <c r="B230" s="64"/>
      <c r="C230" s="64"/>
      <c r="D230" s="64"/>
      <c r="E230" s="64"/>
      <c r="F230" s="123" t="s">
        <v>54</v>
      </c>
      <c r="G230" s="123"/>
      <c r="H230" s="123"/>
      <c r="I230" s="123"/>
      <c r="J230" s="123"/>
      <c r="K230" s="123"/>
      <c r="L230" s="64"/>
    </row>
    <row r="231" spans="1:12" x14ac:dyDescent="0.3">
      <c r="A231" s="11"/>
      <c r="B231" s="64"/>
      <c r="C231" s="37"/>
      <c r="D231" s="64"/>
      <c r="E231" s="64"/>
      <c r="F231" s="83" t="str">
        <f>LEFT(A8,1)</f>
        <v>1</v>
      </c>
      <c r="G231" s="37" t="str">
        <f>CONCATENATE(B8," ",C8)</f>
        <v>= Projekt: "Projekt rövidcíme"</v>
      </c>
      <c r="H231" s="37"/>
      <c r="I231" s="64"/>
      <c r="J231" s="67"/>
      <c r="K231" s="68">
        <f>SUMIF($I$17:$I$226,$F231,$J$17:$J$226)</f>
        <v>0</v>
      </c>
      <c r="L231" s="64"/>
    </row>
    <row r="232" spans="1:12" x14ac:dyDescent="0.3">
      <c r="A232" s="11"/>
      <c r="B232" s="64"/>
      <c r="C232" s="64"/>
      <c r="D232" s="64"/>
      <c r="E232" s="64"/>
      <c r="F232" s="83" t="str">
        <f>LEFT(A9,1)</f>
        <v>2</v>
      </c>
      <c r="G232" s="5" t="str">
        <f t="shared" ref="G232:G235" si="0">CONCATENATE(B9," ",C9)</f>
        <v>= Projekt: "Projekt rövidcíme"</v>
      </c>
      <c r="H232" s="5"/>
      <c r="I232" s="64"/>
      <c r="J232" s="64"/>
      <c r="K232" s="69">
        <f>SUMIF($I$17:$I$226,$F232,$J$17:$J$226)</f>
        <v>0</v>
      </c>
      <c r="L232" s="64"/>
    </row>
    <row r="233" spans="1:12" x14ac:dyDescent="0.3">
      <c r="A233" s="11"/>
      <c r="B233" s="64"/>
      <c r="C233" s="64"/>
      <c r="D233" s="64"/>
      <c r="E233" s="64"/>
      <c r="F233" s="83" t="str">
        <f>LEFT(A10,1)</f>
        <v>3</v>
      </c>
      <c r="G233" s="5" t="str">
        <f t="shared" si="0"/>
        <v>= Projekt: "Projekt rövidcíme"</v>
      </c>
      <c r="H233" s="5"/>
      <c r="I233" s="64"/>
      <c r="J233" s="64"/>
      <c r="K233" s="69">
        <f>SUMIF($I$17:$I$226,$F233,$J$17:$J$226)</f>
        <v>0</v>
      </c>
      <c r="L233" s="64"/>
    </row>
    <row r="234" spans="1:12" x14ac:dyDescent="0.3">
      <c r="A234" s="11"/>
      <c r="B234" s="64"/>
      <c r="C234" s="64"/>
      <c r="D234" s="64"/>
      <c r="E234" s="64"/>
      <c r="F234" s="83" t="str">
        <f>LEFT(A11,1)</f>
        <v>4</v>
      </c>
      <c r="G234" s="5" t="str">
        <f t="shared" si="0"/>
        <v>= Projekt: "Projekt rövidcíme"</v>
      </c>
      <c r="H234" s="5"/>
      <c r="I234" s="64"/>
      <c r="J234" s="64"/>
      <c r="K234" s="69">
        <f>SUMIF($I$17:$I$226,$F234,$J$17:$J$226)</f>
        <v>0</v>
      </c>
      <c r="L234" s="64"/>
    </row>
    <row r="235" spans="1:12" x14ac:dyDescent="0.3">
      <c r="A235" s="11"/>
      <c r="B235" s="64"/>
      <c r="C235" s="64"/>
      <c r="D235" s="64"/>
      <c r="E235" s="64"/>
      <c r="F235" s="84" t="str">
        <f>LEFT(A12,1)</f>
        <v>5</v>
      </c>
      <c r="G235" s="70" t="str">
        <f t="shared" si="0"/>
        <v xml:space="preserve">= egyéb tevékenységek 
(nem projekthez rendelt) </v>
      </c>
      <c r="H235" s="70"/>
      <c r="I235" s="70"/>
      <c r="J235" s="71"/>
      <c r="K235" s="72">
        <f>SUMIF($I$17:$I$226,$F235,$J$17:$J$226)</f>
        <v>0</v>
      </c>
      <c r="L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73">
        <f>SUM(K231:K235)</f>
        <v>0</v>
      </c>
      <c r="L236" s="64"/>
    </row>
    <row r="237" spans="1:12" x14ac:dyDescent="0.3">
      <c r="A237" s="11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3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3">
      <c r="A239" s="11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3">
      <c r="A240" s="11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3">
      <c r="A241" s="11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1:12" x14ac:dyDescent="0.3">
      <c r="A242" s="11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H249" s="64"/>
      <c r="I249" s="64"/>
      <c r="J249" s="64"/>
      <c r="K249" s="64"/>
    </row>
    <row r="250" spans="1:12" x14ac:dyDescent="0.3">
      <c r="A250" s="74" t="s">
        <v>36</v>
      </c>
      <c r="B250" s="75"/>
      <c r="C250" s="75"/>
      <c r="D250" s="75"/>
      <c r="E250" s="75"/>
      <c r="F250" s="64"/>
      <c r="H250" s="75"/>
      <c r="I250" s="75"/>
      <c r="J250" s="75"/>
      <c r="K250" s="85" t="s">
        <v>38</v>
      </c>
    </row>
    <row r="251" spans="1:12" x14ac:dyDescent="0.3">
      <c r="A251" s="36"/>
      <c r="B251" s="36"/>
      <c r="C251" s="36"/>
      <c r="D251" s="36"/>
      <c r="E251" s="36"/>
      <c r="F251" s="36"/>
      <c r="H251" s="36"/>
      <c r="I251" s="36"/>
      <c r="J251" s="36"/>
      <c r="K251" s="83" t="s">
        <v>37</v>
      </c>
    </row>
  </sheetData>
  <mergeCells count="215">
    <mergeCell ref="F230:K230"/>
    <mergeCell ref="K220:K226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7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183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184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185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186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187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188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189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190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191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192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193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194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195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196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197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198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199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200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201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202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203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204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205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206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207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208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209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210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211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212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213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7.3333333333333304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8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214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215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216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217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218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219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220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221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222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223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224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225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226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227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228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229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230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231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232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233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234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235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236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237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238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239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240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241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242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243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244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7.6666666666666634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51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9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245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246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247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248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249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250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251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252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253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254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255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256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257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258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259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260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261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262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263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264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265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266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267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268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269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270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271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272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273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43">
        <f>A213+1</f>
        <v>274</v>
      </c>
      <c r="B220" s="127"/>
      <c r="C220" s="127"/>
      <c r="D220" s="127"/>
      <c r="E220" s="127" t="str">
        <f>IF(C220="","",C220-B220-D220)</f>
        <v/>
      </c>
      <c r="F220" s="127">
        <f>IF(ISNA(INDEX($J$6:$L$10,MATCH(WEEKDAY($A220,2),$L$6:$L$10,0),1)),0,INDEX($J$6:$L$10,MATCH(WEEKDAY($A220,2),$L$6:$L$10,0),2))</f>
        <v>0</v>
      </c>
      <c r="G220" s="63"/>
      <c r="H220" s="90"/>
      <c r="I220" s="62"/>
      <c r="J220" s="61"/>
      <c r="K220" s="120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29"/>
      <c r="C226" s="129"/>
      <c r="D226" s="129"/>
      <c r="E226" s="129"/>
      <c r="F226" s="129"/>
      <c r="G226" s="57"/>
      <c r="H226" s="88"/>
      <c r="I226" s="56"/>
      <c r="J226" s="55"/>
      <c r="K226" s="122"/>
    </row>
    <row r="227" spans="1:12" x14ac:dyDescent="0.3">
      <c r="A227" s="11"/>
      <c r="B227" s="64"/>
      <c r="C227" s="64"/>
      <c r="D227" s="64"/>
      <c r="E227" s="91">
        <f>SUM(E17:E226)</f>
        <v>0</v>
      </c>
      <c r="F227" s="91">
        <f>SUM(F17:F226)</f>
        <v>6.6666666666666643</v>
      </c>
      <c r="G227" s="66"/>
      <c r="H227" s="66"/>
      <c r="I227" s="65"/>
      <c r="J227" s="91">
        <f>SUM(J17:J226)</f>
        <v>0</v>
      </c>
      <c r="K227" s="91">
        <f>SUM(K17:K226)</f>
        <v>0</v>
      </c>
    </row>
    <row r="228" spans="1:12" x14ac:dyDescent="0.3">
      <c r="A228" s="11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x14ac:dyDescent="0.3">
      <c r="A229" s="11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x14ac:dyDescent="0.3">
      <c r="A230" s="11"/>
      <c r="B230" s="64"/>
      <c r="C230" s="64"/>
      <c r="D230" s="64"/>
      <c r="E230" s="64"/>
      <c r="F230" s="123" t="s">
        <v>54</v>
      </c>
      <c r="G230" s="123"/>
      <c r="H230" s="123"/>
      <c r="I230" s="123"/>
      <c r="J230" s="123"/>
      <c r="K230" s="123"/>
      <c r="L230" s="64"/>
    </row>
    <row r="231" spans="1:12" x14ac:dyDescent="0.3">
      <c r="A231" s="11"/>
      <c r="B231" s="64"/>
      <c r="C231" s="37"/>
      <c r="D231" s="64"/>
      <c r="E231" s="64"/>
      <c r="F231" s="83" t="str">
        <f>LEFT(A8,1)</f>
        <v>1</v>
      </c>
      <c r="G231" s="37" t="str">
        <f>CONCATENATE(B8," ",C8)</f>
        <v>= Projekt: "Projekt rövidcíme"</v>
      </c>
      <c r="H231" s="37"/>
      <c r="I231" s="64"/>
      <c r="J231" s="67"/>
      <c r="K231" s="68">
        <f>SUMIF($I$17:$I$226,$F231,$J$17:$J$226)</f>
        <v>0</v>
      </c>
      <c r="L231" s="64"/>
    </row>
    <row r="232" spans="1:12" x14ac:dyDescent="0.3">
      <c r="A232" s="11"/>
      <c r="B232" s="64"/>
      <c r="C232" s="64"/>
      <c r="D232" s="64"/>
      <c r="E232" s="64"/>
      <c r="F232" s="83" t="str">
        <f>LEFT(A9,1)</f>
        <v>2</v>
      </c>
      <c r="G232" s="5" t="str">
        <f t="shared" ref="G232:G235" si="0">CONCATENATE(B9," ",C9)</f>
        <v>= Projekt: "Projekt rövidcíme"</v>
      </c>
      <c r="H232" s="5"/>
      <c r="I232" s="64"/>
      <c r="J232" s="64"/>
      <c r="K232" s="69">
        <f>SUMIF($I$17:$I$226,$F232,$J$17:$J$226)</f>
        <v>0</v>
      </c>
      <c r="L232" s="64"/>
    </row>
    <row r="233" spans="1:12" x14ac:dyDescent="0.3">
      <c r="A233" s="11"/>
      <c r="B233" s="64"/>
      <c r="C233" s="64"/>
      <c r="D233" s="64"/>
      <c r="E233" s="64"/>
      <c r="F233" s="83" t="str">
        <f>LEFT(A10,1)</f>
        <v>3</v>
      </c>
      <c r="G233" s="5" t="str">
        <f t="shared" si="0"/>
        <v>= Projekt: "Projekt rövidcíme"</v>
      </c>
      <c r="H233" s="5"/>
      <c r="I233" s="64"/>
      <c r="J233" s="64"/>
      <c r="K233" s="69">
        <f>SUMIF($I$17:$I$226,$F233,$J$17:$J$226)</f>
        <v>0</v>
      </c>
      <c r="L233" s="64"/>
    </row>
    <row r="234" spans="1:12" x14ac:dyDescent="0.3">
      <c r="A234" s="11"/>
      <c r="B234" s="64"/>
      <c r="C234" s="64"/>
      <c r="D234" s="64"/>
      <c r="E234" s="64"/>
      <c r="F234" s="83" t="str">
        <f>LEFT(A11,1)</f>
        <v>4</v>
      </c>
      <c r="G234" s="5" t="str">
        <f t="shared" si="0"/>
        <v>= Projekt: "Projekt rövidcíme"</v>
      </c>
      <c r="H234" s="5"/>
      <c r="I234" s="64"/>
      <c r="J234" s="64"/>
      <c r="K234" s="69">
        <f>SUMIF($I$17:$I$226,$F234,$J$17:$J$226)</f>
        <v>0</v>
      </c>
      <c r="L234" s="64"/>
    </row>
    <row r="235" spans="1:12" x14ac:dyDescent="0.3">
      <c r="A235" s="11"/>
      <c r="B235" s="64"/>
      <c r="C235" s="64"/>
      <c r="D235" s="64"/>
      <c r="E235" s="64"/>
      <c r="F235" s="84" t="str">
        <f>LEFT(A12,1)</f>
        <v>5</v>
      </c>
      <c r="G235" s="70" t="str">
        <f t="shared" si="0"/>
        <v xml:space="preserve">= egyéb tevékenységek 
(nem projekthez rendelt) </v>
      </c>
      <c r="H235" s="70"/>
      <c r="I235" s="70"/>
      <c r="J235" s="71"/>
      <c r="K235" s="72">
        <f>SUMIF($I$17:$I$226,$F235,$J$17:$J$226)</f>
        <v>0</v>
      </c>
      <c r="L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73">
        <f>SUM(K231:K235)</f>
        <v>0</v>
      </c>
      <c r="L236" s="64"/>
    </row>
    <row r="237" spans="1:12" x14ac:dyDescent="0.3">
      <c r="A237" s="11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3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3">
      <c r="A239" s="11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3">
      <c r="A240" s="11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3">
      <c r="A241" s="11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1:12" x14ac:dyDescent="0.3">
      <c r="A242" s="11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H249" s="64"/>
      <c r="I249" s="64"/>
      <c r="J249" s="64"/>
      <c r="K249" s="64"/>
    </row>
    <row r="250" spans="1:12" x14ac:dyDescent="0.3">
      <c r="A250" s="74" t="s">
        <v>36</v>
      </c>
      <c r="B250" s="75"/>
      <c r="C250" s="75"/>
      <c r="D250" s="75"/>
      <c r="E250" s="75"/>
      <c r="F250" s="64"/>
      <c r="H250" s="75"/>
      <c r="I250" s="75"/>
      <c r="J250" s="75"/>
      <c r="K250" s="85" t="s">
        <v>38</v>
      </c>
    </row>
    <row r="251" spans="1:12" x14ac:dyDescent="0.3">
      <c r="A251" s="36"/>
      <c r="B251" s="36"/>
      <c r="C251" s="36"/>
      <c r="D251" s="36"/>
      <c r="E251" s="36"/>
      <c r="F251" s="36"/>
      <c r="H251" s="36"/>
      <c r="I251" s="36"/>
      <c r="J251" s="36"/>
      <c r="K251" s="83" t="s">
        <v>37</v>
      </c>
    </row>
  </sheetData>
  <mergeCells count="215">
    <mergeCell ref="F230:K230"/>
    <mergeCell ref="K220:K226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10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275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276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277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278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279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280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281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282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283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284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285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286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287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288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289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290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291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292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293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294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295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296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297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298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299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300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301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302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303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304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0.33333333333333331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305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7.6666666666666634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51"/>
  <sheetViews>
    <sheetView zoomScaleNormal="100" workbookViewId="0">
      <pane ySplit="16" topLeftCell="A17" activePane="bottomLeft" state="frozen"/>
      <selection sqref="A1:G1"/>
      <selection pane="bottomLeft" activeCell="E3" sqref="E3:I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11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306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0.33333333333333331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307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0.33333333333333331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308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309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310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311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312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313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0.33333333333333331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314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0.33333333333333331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315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316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317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318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319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320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0.33333333333333331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321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0.33333333333333331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322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323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324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325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326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327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0.33333333333333331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328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0.33333333333333331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329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330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331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332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333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334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0.33333333333333331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335</v>
      </c>
      <c r="B220" s="127"/>
      <c r="C220" s="127"/>
      <c r="D220" s="127"/>
      <c r="E220" s="127" t="str">
        <f>IF(C220="","",C220-B220-D220)</f>
        <v/>
      </c>
      <c r="F220" s="127">
        <f>IF(ISNA(INDEX($J$6:$L$10,MATCH(WEEKDAY($A220,2),$L$6:$L$10,0),1)),0,INDEX($J$6:$L$10,MATCH(WEEKDAY($A220,2),$L$6:$L$10,0),2))</f>
        <v>0.33333333333333331</v>
      </c>
      <c r="G220" s="63"/>
      <c r="H220" s="90"/>
      <c r="I220" s="62"/>
      <c r="J220" s="61"/>
      <c r="K220" s="120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29"/>
      <c r="C226" s="129"/>
      <c r="D226" s="129"/>
      <c r="E226" s="129"/>
      <c r="F226" s="129"/>
      <c r="G226" s="57"/>
      <c r="H226" s="88"/>
      <c r="I226" s="56"/>
      <c r="J226" s="55"/>
      <c r="K226" s="122"/>
    </row>
    <row r="227" spans="1:12" x14ac:dyDescent="0.3">
      <c r="A227" s="11"/>
      <c r="B227" s="64"/>
      <c r="C227" s="64"/>
      <c r="D227" s="64"/>
      <c r="E227" s="34">
        <f>SUM(E17:E226)</f>
        <v>0</v>
      </c>
      <c r="F227" s="34">
        <f>SUM(F17:F226)</f>
        <v>7.3333333333333304</v>
      </c>
      <c r="G227" s="66"/>
      <c r="H227" s="66"/>
      <c r="I227" s="65"/>
      <c r="J227" s="34">
        <f>SUM(J17:J226)</f>
        <v>0</v>
      </c>
      <c r="K227" s="34">
        <f>SUM(K17:K226)</f>
        <v>0</v>
      </c>
    </row>
    <row r="228" spans="1:12" x14ac:dyDescent="0.3">
      <c r="A228" s="11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x14ac:dyDescent="0.3">
      <c r="A229" s="11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x14ac:dyDescent="0.3">
      <c r="A230" s="11"/>
      <c r="B230" s="64"/>
      <c r="C230" s="64"/>
      <c r="D230" s="64"/>
      <c r="E230" s="64"/>
      <c r="F230" s="123" t="s">
        <v>54</v>
      </c>
      <c r="G230" s="123"/>
      <c r="H230" s="123"/>
      <c r="I230" s="123"/>
      <c r="J230" s="123"/>
      <c r="K230" s="123"/>
      <c r="L230" s="64"/>
    </row>
    <row r="231" spans="1:12" x14ac:dyDescent="0.3">
      <c r="A231" s="11"/>
      <c r="B231" s="64"/>
      <c r="C231" s="37"/>
      <c r="D231" s="64"/>
      <c r="E231" s="64"/>
      <c r="F231" s="83" t="str">
        <f>LEFT(A8,1)</f>
        <v>1</v>
      </c>
      <c r="G231" s="37" t="str">
        <f>CONCATENATE(B8," ",C8)</f>
        <v>= Projekt: "Projekt rövidcíme"</v>
      </c>
      <c r="H231" s="37"/>
      <c r="I231" s="64"/>
      <c r="J231" s="67"/>
      <c r="K231" s="68">
        <f>SUMIF($I$17:$I$226,$F231,$J$17:$J$226)</f>
        <v>0</v>
      </c>
      <c r="L231" s="64"/>
    </row>
    <row r="232" spans="1:12" x14ac:dyDescent="0.3">
      <c r="A232" s="11"/>
      <c r="B232" s="64"/>
      <c r="C232" s="64"/>
      <c r="D232" s="64"/>
      <c r="E232" s="64"/>
      <c r="F232" s="83" t="str">
        <f>LEFT(A9,1)</f>
        <v>2</v>
      </c>
      <c r="G232" s="5" t="str">
        <f t="shared" ref="G232:G234" si="0">CONCATENATE(B9," ",C9)</f>
        <v>= Projekt: "Projekt rövidcíme"</v>
      </c>
      <c r="H232" s="5"/>
      <c r="I232" s="64"/>
      <c r="J232" s="64"/>
      <c r="K232" s="69">
        <f>SUMIF($I$17:$I$226,$F232,$J$17:$J$226)</f>
        <v>0</v>
      </c>
      <c r="L232" s="64"/>
    </row>
    <row r="233" spans="1:12" x14ac:dyDescent="0.3">
      <c r="A233" s="11"/>
      <c r="B233" s="64"/>
      <c r="C233" s="64"/>
      <c r="D233" s="64"/>
      <c r="E233" s="64"/>
      <c r="F233" s="83" t="str">
        <f>LEFT(A10,1)</f>
        <v>3</v>
      </c>
      <c r="G233" s="5" t="str">
        <f t="shared" si="0"/>
        <v>= Projekt: "Projekt rövidcíme"</v>
      </c>
      <c r="H233" s="5"/>
      <c r="I233" s="64"/>
      <c r="J233" s="64"/>
      <c r="K233" s="69">
        <f>SUMIF($I$17:$I$226,$F233,$J$17:$J$226)</f>
        <v>0</v>
      </c>
      <c r="L233" s="64"/>
    </row>
    <row r="234" spans="1:12" x14ac:dyDescent="0.3">
      <c r="A234" s="11"/>
      <c r="B234" s="64"/>
      <c r="C234" s="64"/>
      <c r="D234" s="64"/>
      <c r="E234" s="64"/>
      <c r="F234" s="83" t="str">
        <f>LEFT(A11,1)</f>
        <v>4</v>
      </c>
      <c r="G234" s="5" t="str">
        <f t="shared" si="0"/>
        <v>= Projekt: "Projekt rövidcíme"</v>
      </c>
      <c r="H234" s="5"/>
      <c r="I234" s="64"/>
      <c r="J234" s="64"/>
      <c r="K234" s="69">
        <f>SUMIF($I$17:$I$226,$F234,$J$17:$J$226)</f>
        <v>0</v>
      </c>
      <c r="L234" s="64"/>
    </row>
    <row r="235" spans="1:12" x14ac:dyDescent="0.3">
      <c r="A235" s="11"/>
      <c r="B235" s="64"/>
      <c r="C235" s="64"/>
      <c r="D235" s="64"/>
      <c r="E235" s="64"/>
      <c r="F235" s="84" t="str">
        <f>LEFT(A12,1)</f>
        <v>5</v>
      </c>
      <c r="G235" s="70" t="str">
        <f>B12</f>
        <v>= egyéb tevékenységek 
(nem projekthez rendelt)</v>
      </c>
      <c r="H235" s="70"/>
      <c r="I235" s="70"/>
      <c r="J235" s="71"/>
      <c r="K235" s="72">
        <f>SUMIF($I$17:$I$226,$F235,$J$17:$J$226)</f>
        <v>0</v>
      </c>
      <c r="L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73">
        <f>SUM(K231:K235)</f>
        <v>0</v>
      </c>
      <c r="L236" s="64"/>
    </row>
    <row r="237" spans="1:12" x14ac:dyDescent="0.3">
      <c r="A237" s="11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3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3">
      <c r="A239" s="11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3">
      <c r="A240" s="11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3">
      <c r="A241" s="11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1:12" x14ac:dyDescent="0.3">
      <c r="A242" s="11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H249" s="64"/>
      <c r="I249" s="64"/>
      <c r="J249" s="64"/>
      <c r="K249" s="64"/>
    </row>
    <row r="250" spans="1:12" x14ac:dyDescent="0.3">
      <c r="A250" s="74" t="s">
        <v>36</v>
      </c>
      <c r="B250" s="75"/>
      <c r="C250" s="75"/>
      <c r="D250" s="75"/>
      <c r="E250" s="75"/>
      <c r="F250" s="64"/>
      <c r="H250" s="75"/>
      <c r="I250" s="75"/>
      <c r="J250" s="75"/>
      <c r="K250" s="85" t="s">
        <v>38</v>
      </c>
    </row>
    <row r="251" spans="1:12" x14ac:dyDescent="0.3">
      <c r="A251" s="36"/>
      <c r="B251" s="36"/>
      <c r="C251" s="36"/>
      <c r="D251" s="36"/>
      <c r="E251" s="36"/>
      <c r="F251" s="36"/>
      <c r="H251" s="36"/>
      <c r="I251" s="36"/>
      <c r="J251" s="36"/>
      <c r="K251" s="83" t="s">
        <v>37</v>
      </c>
    </row>
  </sheetData>
  <mergeCells count="215">
    <mergeCell ref="F230:K230"/>
    <mergeCell ref="K220:K226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9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258"/>
  <sheetViews>
    <sheetView zoomScaleNormal="100" workbookViewId="0">
      <pane ySplit="16" topLeftCell="A17" activePane="bottomLeft" state="frozen"/>
      <selection sqref="A1:G1"/>
      <selection pane="bottomLeft" activeCell="C3" sqref="C3"/>
    </sheetView>
  </sheetViews>
  <sheetFormatPr defaultColWidth="9.33203125" defaultRowHeight="14.4" x14ac:dyDescent="0.3"/>
  <cols>
    <col min="1" max="1" width="15.6640625" customWidth="1"/>
    <col min="2" max="6" width="10.6640625" customWidth="1"/>
    <col min="7" max="7" width="50.6640625" customWidth="1"/>
    <col min="8" max="9" width="13.6640625" customWidth="1"/>
    <col min="10" max="11" width="10.6640625" customWidth="1"/>
    <col min="12" max="12" width="8.33203125" customWidth="1"/>
  </cols>
  <sheetData>
    <row r="1" spans="1:12" ht="20.25" customHeight="1" x14ac:dyDescent="0.4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"/>
    </row>
    <row r="2" spans="1:12" x14ac:dyDescent="0.3">
      <c r="A2" s="35"/>
      <c r="B2" s="5"/>
      <c r="C2" s="5"/>
      <c r="D2" s="36"/>
      <c r="E2" s="36"/>
      <c r="F2" s="36"/>
      <c r="G2" s="36"/>
      <c r="H2" s="36"/>
      <c r="I2" s="36"/>
      <c r="J2" s="5"/>
      <c r="K2" s="36"/>
      <c r="L2" s="36"/>
    </row>
    <row r="3" spans="1:12" x14ac:dyDescent="0.3">
      <c r="A3" s="3" t="s">
        <v>10</v>
      </c>
      <c r="B3" s="37"/>
      <c r="C3" s="146">
        <f>Összmunkaóraszám!B4</f>
        <v>0</v>
      </c>
      <c r="D3" s="36"/>
      <c r="E3" s="136" t="s">
        <v>97</v>
      </c>
      <c r="F3" s="136"/>
      <c r="G3" s="136"/>
      <c r="H3" s="136"/>
      <c r="I3" s="136"/>
      <c r="J3" s="4"/>
      <c r="K3" s="38"/>
      <c r="L3" s="38"/>
    </row>
    <row r="4" spans="1:12" x14ac:dyDescent="0.3">
      <c r="A4" s="3" t="s">
        <v>39</v>
      </c>
      <c r="B4" s="37"/>
      <c r="C4" s="5">
        <v>12</v>
      </c>
      <c r="E4" s="5"/>
      <c r="F4" s="7"/>
      <c r="G4" s="7"/>
      <c r="H4" s="7"/>
      <c r="I4" s="7"/>
      <c r="J4" s="5"/>
      <c r="K4" s="36"/>
      <c r="L4" s="39"/>
    </row>
    <row r="5" spans="1:12" x14ac:dyDescent="0.3">
      <c r="A5" s="3" t="s">
        <v>11</v>
      </c>
      <c r="B5" s="37"/>
      <c r="C5" s="5">
        <f>Összmunkaóraszám!B5</f>
        <v>0</v>
      </c>
      <c r="D5" s="5"/>
      <c r="E5" s="5"/>
      <c r="F5" s="5"/>
      <c r="G5" s="5"/>
      <c r="H5" s="5"/>
      <c r="I5" s="40"/>
      <c r="J5" s="5"/>
      <c r="K5" s="36"/>
      <c r="L5" s="40"/>
    </row>
    <row r="6" spans="1:12" ht="15" customHeight="1" x14ac:dyDescent="0.3">
      <c r="A6" s="5"/>
      <c r="B6" s="5"/>
      <c r="C6" s="5"/>
      <c r="D6" s="5"/>
      <c r="E6" s="5"/>
      <c r="F6" s="5"/>
      <c r="G6" s="5"/>
      <c r="H6" s="5"/>
      <c r="I6" s="41" t="s">
        <v>41</v>
      </c>
      <c r="J6" s="36" t="s">
        <v>43</v>
      </c>
      <c r="K6" s="42">
        <f>Összmunkaóraszám!B10</f>
        <v>0.33333333333333331</v>
      </c>
      <c r="L6" s="43">
        <v>1</v>
      </c>
    </row>
    <row r="7" spans="1:12" x14ac:dyDescent="0.3">
      <c r="A7" s="6" t="s">
        <v>40</v>
      </c>
      <c r="B7" s="5"/>
      <c r="C7" s="5"/>
      <c r="D7" s="5"/>
      <c r="E7" s="5"/>
      <c r="F7" s="5"/>
      <c r="G7" s="5"/>
      <c r="H7" s="5"/>
      <c r="I7" s="37"/>
      <c r="J7" s="36" t="s">
        <v>42</v>
      </c>
      <c r="K7" s="42">
        <f>Összmunkaóraszám!B11</f>
        <v>0.33333333333333331</v>
      </c>
      <c r="L7" s="43">
        <v>2</v>
      </c>
    </row>
    <row r="8" spans="1:12" ht="15" customHeight="1" x14ac:dyDescent="0.3">
      <c r="A8" s="111">
        <v>1</v>
      </c>
      <c r="B8" s="110" t="s">
        <v>73</v>
      </c>
      <c r="C8" s="7" t="str">
        <f>Összmunkaóraszám!E11</f>
        <v>"Projekt rövidcíme"</v>
      </c>
      <c r="D8" s="7"/>
      <c r="E8" s="37"/>
      <c r="F8" s="37"/>
      <c r="G8" s="37"/>
      <c r="H8" s="37"/>
      <c r="I8" s="37"/>
      <c r="J8" s="36" t="s">
        <v>44</v>
      </c>
      <c r="K8" s="42">
        <f>Összmunkaóraszám!B12</f>
        <v>0.33333333333333331</v>
      </c>
      <c r="L8" s="43">
        <v>3</v>
      </c>
    </row>
    <row r="9" spans="1:12" x14ac:dyDescent="0.3">
      <c r="A9" s="111">
        <v>2</v>
      </c>
      <c r="B9" s="110" t="s">
        <v>73</v>
      </c>
      <c r="C9" s="7" t="str">
        <f>Összmunkaóraszám!E12</f>
        <v>"Projekt rövidcíme"</v>
      </c>
      <c r="D9" s="7"/>
      <c r="E9" s="5"/>
      <c r="F9" s="5"/>
      <c r="G9" s="5"/>
      <c r="H9" s="5"/>
      <c r="I9" s="37"/>
      <c r="J9" s="36" t="s">
        <v>45</v>
      </c>
      <c r="K9" s="42">
        <f>Összmunkaóraszám!B13</f>
        <v>0.33333333333333331</v>
      </c>
      <c r="L9" s="43">
        <v>4</v>
      </c>
    </row>
    <row r="10" spans="1:12" x14ac:dyDescent="0.3">
      <c r="A10" s="111">
        <v>3</v>
      </c>
      <c r="B10" s="110" t="s">
        <v>73</v>
      </c>
      <c r="C10" s="7" t="str">
        <f>Összmunkaóraszám!E13</f>
        <v>"Projekt rövidcíme"</v>
      </c>
      <c r="D10" s="7"/>
      <c r="E10" s="5"/>
      <c r="F10" s="5"/>
      <c r="G10" s="5"/>
      <c r="H10" s="5"/>
      <c r="I10" s="37"/>
      <c r="J10" s="36" t="s">
        <v>46</v>
      </c>
      <c r="K10" s="42">
        <f>Összmunkaóraszám!B14</f>
        <v>0.33333333333333331</v>
      </c>
      <c r="L10" s="43">
        <v>5</v>
      </c>
    </row>
    <row r="11" spans="1:12" x14ac:dyDescent="0.3">
      <c r="A11" s="111">
        <v>4</v>
      </c>
      <c r="B11" s="110" t="s">
        <v>73</v>
      </c>
      <c r="C11" s="7" t="str">
        <f>Összmunkaóraszám!E14</f>
        <v>"Projekt rövidcíme"</v>
      </c>
      <c r="D11" s="7"/>
      <c r="E11" s="5"/>
      <c r="F11" s="5"/>
      <c r="G11" s="5"/>
      <c r="H11" s="5"/>
      <c r="I11" s="36"/>
      <c r="J11" s="36" t="s">
        <v>47</v>
      </c>
      <c r="K11" s="42">
        <f>Összmunkaóraszám!B15</f>
        <v>0</v>
      </c>
      <c r="L11" s="43">
        <v>6</v>
      </c>
    </row>
    <row r="12" spans="1:12" x14ac:dyDescent="0.3">
      <c r="A12" s="111">
        <v>5</v>
      </c>
      <c r="B12" s="110" t="str">
        <f>CONCATENATE("= ",Összmunkaóraszám!F20)</f>
        <v>= egyéb tevékenységek 
(nem projekthez rendelt)</v>
      </c>
      <c r="C12" s="5"/>
      <c r="D12" s="5"/>
      <c r="E12" s="5"/>
      <c r="F12" s="5"/>
      <c r="G12" s="5"/>
      <c r="H12" s="5"/>
      <c r="I12" s="36"/>
      <c r="J12" s="36" t="s">
        <v>48</v>
      </c>
      <c r="K12" s="42">
        <f>Összmunkaóraszám!B16</f>
        <v>0</v>
      </c>
      <c r="L12" s="43">
        <v>7</v>
      </c>
    </row>
    <row r="13" spans="1:12" ht="15" thickBot="1" x14ac:dyDescent="0.35">
      <c r="A13" s="3"/>
      <c r="B13" s="5"/>
      <c r="C13" s="5"/>
      <c r="D13" s="5"/>
      <c r="E13" s="5"/>
      <c r="F13" s="5"/>
      <c r="G13" s="5"/>
      <c r="H13" s="5"/>
      <c r="I13" s="37"/>
      <c r="J13" s="37"/>
      <c r="K13" s="44">
        <f>SUM(K6:K12)</f>
        <v>1.6666666666666665</v>
      </c>
    </row>
    <row r="14" spans="1:12" ht="15" thickTop="1" x14ac:dyDescent="0.3">
      <c r="A14" s="37"/>
      <c r="B14" s="36"/>
      <c r="C14" s="36"/>
      <c r="D14" s="45"/>
      <c r="E14" s="45"/>
      <c r="F14" s="45"/>
      <c r="G14" s="46" t="s">
        <v>67</v>
      </c>
      <c r="H14" s="46"/>
      <c r="I14" s="46"/>
      <c r="J14" s="45"/>
      <c r="K14" s="46"/>
    </row>
    <row r="15" spans="1:12" ht="41.4" x14ac:dyDescent="0.3">
      <c r="A15" s="82" t="s">
        <v>49</v>
      </c>
      <c r="B15" s="76" t="s">
        <v>58</v>
      </c>
      <c r="C15" s="76" t="s">
        <v>57</v>
      </c>
      <c r="D15" s="76" t="s">
        <v>59</v>
      </c>
      <c r="E15" s="78" t="s">
        <v>50</v>
      </c>
      <c r="F15" s="78" t="s">
        <v>51</v>
      </c>
      <c r="G15" s="47" t="s">
        <v>92</v>
      </c>
      <c r="H15" s="76" t="s">
        <v>55</v>
      </c>
      <c r="I15" s="134" t="s">
        <v>88</v>
      </c>
      <c r="J15" s="134" t="s">
        <v>60</v>
      </c>
      <c r="K15" s="78" t="s">
        <v>53</v>
      </c>
    </row>
    <row r="16" spans="1:12" x14ac:dyDescent="0.3">
      <c r="A16" s="32"/>
      <c r="B16" s="77"/>
      <c r="C16" s="77"/>
      <c r="D16" s="48"/>
      <c r="E16" s="79"/>
      <c r="F16" s="79"/>
      <c r="G16" s="48"/>
      <c r="H16" s="77" t="s">
        <v>56</v>
      </c>
      <c r="I16" s="135"/>
      <c r="J16" s="135"/>
      <c r="K16" s="79" t="s">
        <v>54</v>
      </c>
    </row>
    <row r="17" spans="1:11" x14ac:dyDescent="0.3">
      <c r="A17" s="124">
        <f>DATE(C3,C4,1)</f>
        <v>336</v>
      </c>
      <c r="B17" s="130"/>
      <c r="C17" s="130"/>
      <c r="D17" s="130"/>
      <c r="E17" s="130" t="str">
        <f>IF(C17="","",C17-B17-D17)</f>
        <v/>
      </c>
      <c r="F17" s="130">
        <f>IF(ISNA(INDEX($J$6:$L$10,MATCH(WEEKDAY($A17,2),$L$6:$L$10,0),1)),0,INDEX($J$6:$L$10,MATCH(WEEKDAY($A17,2),$L$6:$L$10,0),2))</f>
        <v>0</v>
      </c>
      <c r="G17" s="51"/>
      <c r="H17" s="86"/>
      <c r="I17" s="50"/>
      <c r="J17" s="49"/>
      <c r="K17" s="132">
        <f>SUM(J17:J23)</f>
        <v>0</v>
      </c>
    </row>
    <row r="18" spans="1:11" x14ac:dyDescent="0.3">
      <c r="A18" s="125"/>
      <c r="B18" s="128"/>
      <c r="C18" s="128"/>
      <c r="D18" s="128"/>
      <c r="E18" s="128"/>
      <c r="F18" s="128"/>
      <c r="G18" s="54"/>
      <c r="H18" s="87"/>
      <c r="I18" s="53"/>
      <c r="J18" s="52"/>
      <c r="K18" s="121"/>
    </row>
    <row r="19" spans="1:11" x14ac:dyDescent="0.3">
      <c r="A19" s="125"/>
      <c r="B19" s="128"/>
      <c r="C19" s="128"/>
      <c r="D19" s="128"/>
      <c r="E19" s="128"/>
      <c r="F19" s="128"/>
      <c r="G19" s="54"/>
      <c r="H19" s="87"/>
      <c r="I19" s="53"/>
      <c r="J19" s="52"/>
      <c r="K19" s="121"/>
    </row>
    <row r="20" spans="1:11" x14ac:dyDescent="0.3">
      <c r="A20" s="125"/>
      <c r="B20" s="128"/>
      <c r="C20" s="128"/>
      <c r="D20" s="128"/>
      <c r="E20" s="128"/>
      <c r="F20" s="128"/>
      <c r="G20" s="54"/>
      <c r="H20" s="87"/>
      <c r="I20" s="53"/>
      <c r="J20" s="52"/>
      <c r="K20" s="121"/>
    </row>
    <row r="21" spans="1:11" x14ac:dyDescent="0.3">
      <c r="A21" s="125"/>
      <c r="B21" s="128"/>
      <c r="C21" s="128"/>
      <c r="D21" s="128"/>
      <c r="E21" s="128"/>
      <c r="F21" s="128"/>
      <c r="G21" s="54"/>
      <c r="H21" s="87"/>
      <c r="I21" s="53"/>
      <c r="J21" s="52"/>
      <c r="K21" s="121"/>
    </row>
    <row r="22" spans="1:11" x14ac:dyDescent="0.3">
      <c r="A22" s="125"/>
      <c r="B22" s="128"/>
      <c r="C22" s="128"/>
      <c r="D22" s="128"/>
      <c r="E22" s="128"/>
      <c r="F22" s="128"/>
      <c r="G22" s="54"/>
      <c r="H22" s="87"/>
      <c r="I22" s="53"/>
      <c r="J22" s="52"/>
      <c r="K22" s="121"/>
    </row>
    <row r="23" spans="1:11" x14ac:dyDescent="0.3">
      <c r="A23" s="126" t="e">
        <f>DATE(YEAR(#REF!),MONTH(#REF!),1)</f>
        <v>#REF!</v>
      </c>
      <c r="B23" s="129"/>
      <c r="C23" s="129"/>
      <c r="D23" s="129"/>
      <c r="E23" s="129"/>
      <c r="F23" s="129"/>
      <c r="G23" s="57"/>
      <c r="H23" s="88"/>
      <c r="I23" s="56"/>
      <c r="J23" s="55"/>
      <c r="K23" s="122"/>
    </row>
    <row r="24" spans="1:11" x14ac:dyDescent="0.3">
      <c r="A24" s="124">
        <f>A17+1</f>
        <v>337</v>
      </c>
      <c r="B24" s="130"/>
      <c r="C24" s="130"/>
      <c r="D24" s="130"/>
      <c r="E24" s="130" t="str">
        <f>IF(C24="","",C24-B24-D24)</f>
        <v/>
      </c>
      <c r="F24" s="130">
        <f>IF(ISNA(INDEX($J$6:$L$10,MATCH(WEEKDAY($A24,2),$L$6:$L$10,0),1)),0,INDEX($J$6:$L$10,MATCH(WEEKDAY($A24,2),$L$6:$L$10,0),2))</f>
        <v>0</v>
      </c>
      <c r="G24" s="51"/>
      <c r="H24" s="86"/>
      <c r="I24" s="50"/>
      <c r="J24" s="49"/>
      <c r="K24" s="132">
        <f>SUM(J24:J30)</f>
        <v>0</v>
      </c>
    </row>
    <row r="25" spans="1:11" x14ac:dyDescent="0.3">
      <c r="A25" s="125"/>
      <c r="B25" s="128"/>
      <c r="C25" s="128"/>
      <c r="D25" s="128"/>
      <c r="E25" s="128"/>
      <c r="F25" s="128"/>
      <c r="G25" s="54"/>
      <c r="H25" s="87"/>
      <c r="I25" s="53"/>
      <c r="J25" s="52"/>
      <c r="K25" s="121"/>
    </row>
    <row r="26" spans="1:11" x14ac:dyDescent="0.3">
      <c r="A26" s="125"/>
      <c r="B26" s="128"/>
      <c r="C26" s="128"/>
      <c r="D26" s="128"/>
      <c r="E26" s="128"/>
      <c r="F26" s="128"/>
      <c r="G26" s="54"/>
      <c r="H26" s="87"/>
      <c r="I26" s="53"/>
      <c r="J26" s="52"/>
      <c r="K26" s="121"/>
    </row>
    <row r="27" spans="1:11" x14ac:dyDescent="0.3">
      <c r="A27" s="125"/>
      <c r="B27" s="128"/>
      <c r="C27" s="128"/>
      <c r="D27" s="128"/>
      <c r="E27" s="128"/>
      <c r="F27" s="128"/>
      <c r="G27" s="54"/>
      <c r="H27" s="87"/>
      <c r="I27" s="53"/>
      <c r="J27" s="52"/>
      <c r="K27" s="121"/>
    </row>
    <row r="28" spans="1:11" x14ac:dyDescent="0.3">
      <c r="A28" s="125"/>
      <c r="B28" s="128"/>
      <c r="C28" s="128"/>
      <c r="D28" s="128"/>
      <c r="E28" s="128"/>
      <c r="F28" s="128"/>
      <c r="G28" s="54"/>
      <c r="H28" s="87"/>
      <c r="I28" s="53"/>
      <c r="J28" s="52"/>
      <c r="K28" s="121"/>
    </row>
    <row r="29" spans="1:11" x14ac:dyDescent="0.3">
      <c r="A29" s="125"/>
      <c r="B29" s="128"/>
      <c r="C29" s="128"/>
      <c r="D29" s="128"/>
      <c r="E29" s="128"/>
      <c r="F29" s="128"/>
      <c r="G29" s="54"/>
      <c r="H29" s="87"/>
      <c r="I29" s="53"/>
      <c r="J29" s="52"/>
      <c r="K29" s="121"/>
    </row>
    <row r="30" spans="1:11" x14ac:dyDescent="0.3">
      <c r="A30" s="126"/>
      <c r="B30" s="131"/>
      <c r="C30" s="131"/>
      <c r="D30" s="131"/>
      <c r="E30" s="131"/>
      <c r="F30" s="131"/>
      <c r="G30" s="60"/>
      <c r="H30" s="89"/>
      <c r="I30" s="59"/>
      <c r="J30" s="58"/>
      <c r="K30" s="133"/>
    </row>
    <row r="31" spans="1:11" x14ac:dyDescent="0.3">
      <c r="A31" s="124">
        <f>A24+1</f>
        <v>338</v>
      </c>
      <c r="B31" s="127"/>
      <c r="C31" s="127"/>
      <c r="D31" s="127"/>
      <c r="E31" s="127" t="str">
        <f>IF(C31="","",C31-B31-D31)</f>
        <v/>
      </c>
      <c r="F31" s="127">
        <f>IF(ISNA(INDEX($J$6:$L$10,MATCH(WEEKDAY($A31,2),$L$6:$L$10,0),1)),0,INDEX($J$6:$L$10,MATCH(WEEKDAY($A31,2),$L$6:$L$10,0),2))</f>
        <v>0.33333333333333331</v>
      </c>
      <c r="G31" s="63"/>
      <c r="H31" s="90"/>
      <c r="I31" s="62"/>
      <c r="J31" s="61"/>
      <c r="K31" s="120">
        <f>SUM(J31:J37)</f>
        <v>0</v>
      </c>
    </row>
    <row r="32" spans="1:11" ht="15" customHeight="1" x14ac:dyDescent="0.3">
      <c r="A32" s="125"/>
      <c r="B32" s="128"/>
      <c r="C32" s="128"/>
      <c r="D32" s="128"/>
      <c r="E32" s="128"/>
      <c r="F32" s="128"/>
      <c r="G32" s="54"/>
      <c r="H32" s="87"/>
      <c r="I32" s="53"/>
      <c r="J32" s="52"/>
      <c r="K32" s="121"/>
    </row>
    <row r="33" spans="1:11" x14ac:dyDescent="0.3">
      <c r="A33" s="125"/>
      <c r="B33" s="128"/>
      <c r="C33" s="128"/>
      <c r="D33" s="128"/>
      <c r="E33" s="128"/>
      <c r="F33" s="128"/>
      <c r="G33" s="54"/>
      <c r="H33" s="87"/>
      <c r="I33" s="53"/>
      <c r="J33" s="52"/>
      <c r="K33" s="121"/>
    </row>
    <row r="34" spans="1:11" x14ac:dyDescent="0.3">
      <c r="A34" s="125"/>
      <c r="B34" s="128"/>
      <c r="C34" s="128"/>
      <c r="D34" s="128"/>
      <c r="E34" s="128"/>
      <c r="F34" s="128"/>
      <c r="G34" s="54"/>
      <c r="H34" s="87"/>
      <c r="I34" s="53"/>
      <c r="J34" s="52"/>
      <c r="K34" s="121"/>
    </row>
    <row r="35" spans="1:11" x14ac:dyDescent="0.3">
      <c r="A35" s="125"/>
      <c r="B35" s="128"/>
      <c r="C35" s="128"/>
      <c r="D35" s="128"/>
      <c r="E35" s="128"/>
      <c r="F35" s="128"/>
      <c r="G35" s="54"/>
      <c r="H35" s="87"/>
      <c r="I35" s="53"/>
      <c r="J35" s="52"/>
      <c r="K35" s="121"/>
    </row>
    <row r="36" spans="1:11" x14ac:dyDescent="0.3">
      <c r="A36" s="125"/>
      <c r="B36" s="128"/>
      <c r="C36" s="128"/>
      <c r="D36" s="128"/>
      <c r="E36" s="128"/>
      <c r="F36" s="128"/>
      <c r="G36" s="54"/>
      <c r="H36" s="87"/>
      <c r="I36" s="53"/>
      <c r="J36" s="52"/>
      <c r="K36" s="121"/>
    </row>
    <row r="37" spans="1:11" x14ac:dyDescent="0.3">
      <c r="A37" s="126"/>
      <c r="B37" s="129"/>
      <c r="C37" s="129"/>
      <c r="D37" s="129"/>
      <c r="E37" s="129"/>
      <c r="F37" s="129"/>
      <c r="G37" s="57"/>
      <c r="H37" s="88"/>
      <c r="I37" s="56"/>
      <c r="J37" s="55"/>
      <c r="K37" s="122"/>
    </row>
    <row r="38" spans="1:11" x14ac:dyDescent="0.3">
      <c r="A38" s="124">
        <f>A31+1</f>
        <v>339</v>
      </c>
      <c r="B38" s="130"/>
      <c r="C38" s="130"/>
      <c r="D38" s="130"/>
      <c r="E38" s="130" t="str">
        <f>IF(C38="","",C38-B38-D38)</f>
        <v/>
      </c>
      <c r="F38" s="130">
        <f>IF(ISNA(INDEX($J$6:$L$10,MATCH(WEEKDAY($A38,2),$L$6:$L$10,0),1)),0,INDEX($J$6:$L$10,MATCH(WEEKDAY($A38,2),$L$6:$L$10,0),2))</f>
        <v>0.33333333333333331</v>
      </c>
      <c r="G38" s="51"/>
      <c r="H38" s="86"/>
      <c r="I38" s="50"/>
      <c r="J38" s="49"/>
      <c r="K38" s="132">
        <f>SUM(J38:J44)</f>
        <v>0</v>
      </c>
    </row>
    <row r="39" spans="1:11" x14ac:dyDescent="0.3">
      <c r="A39" s="125"/>
      <c r="B39" s="128"/>
      <c r="C39" s="128"/>
      <c r="D39" s="128"/>
      <c r="E39" s="128"/>
      <c r="F39" s="128"/>
      <c r="G39" s="54"/>
      <c r="H39" s="87"/>
      <c r="I39" s="53"/>
      <c r="J39" s="52"/>
      <c r="K39" s="121"/>
    </row>
    <row r="40" spans="1:11" x14ac:dyDescent="0.3">
      <c r="A40" s="125"/>
      <c r="B40" s="128"/>
      <c r="C40" s="128"/>
      <c r="D40" s="128"/>
      <c r="E40" s="128"/>
      <c r="F40" s="128"/>
      <c r="G40" s="54"/>
      <c r="H40" s="87"/>
      <c r="I40" s="53"/>
      <c r="J40" s="52"/>
      <c r="K40" s="121"/>
    </row>
    <row r="41" spans="1:11" x14ac:dyDescent="0.3">
      <c r="A41" s="125"/>
      <c r="B41" s="128"/>
      <c r="C41" s="128"/>
      <c r="D41" s="128"/>
      <c r="E41" s="128"/>
      <c r="F41" s="128"/>
      <c r="G41" s="54"/>
      <c r="H41" s="87"/>
      <c r="I41" s="53"/>
      <c r="J41" s="52"/>
      <c r="K41" s="121"/>
    </row>
    <row r="42" spans="1:11" x14ac:dyDescent="0.3">
      <c r="A42" s="125"/>
      <c r="B42" s="128"/>
      <c r="C42" s="128"/>
      <c r="D42" s="128"/>
      <c r="E42" s="128"/>
      <c r="F42" s="128"/>
      <c r="G42" s="54"/>
      <c r="H42" s="87"/>
      <c r="I42" s="53"/>
      <c r="J42" s="52"/>
      <c r="K42" s="121"/>
    </row>
    <row r="43" spans="1:11" x14ac:dyDescent="0.3">
      <c r="A43" s="125"/>
      <c r="B43" s="128"/>
      <c r="C43" s="128"/>
      <c r="D43" s="128"/>
      <c r="E43" s="128"/>
      <c r="F43" s="128"/>
      <c r="G43" s="54"/>
      <c r="H43" s="87"/>
      <c r="I43" s="53"/>
      <c r="J43" s="52"/>
      <c r="K43" s="121"/>
    </row>
    <row r="44" spans="1:11" x14ac:dyDescent="0.3">
      <c r="A44" s="126"/>
      <c r="B44" s="131"/>
      <c r="C44" s="131"/>
      <c r="D44" s="131"/>
      <c r="E44" s="131"/>
      <c r="F44" s="131"/>
      <c r="G44" s="60"/>
      <c r="H44" s="89"/>
      <c r="I44" s="59"/>
      <c r="J44" s="58"/>
      <c r="K44" s="133"/>
    </row>
    <row r="45" spans="1:11" x14ac:dyDescent="0.3">
      <c r="A45" s="124">
        <f>A38+1</f>
        <v>340</v>
      </c>
      <c r="B45" s="127"/>
      <c r="C45" s="127"/>
      <c r="D45" s="127"/>
      <c r="E45" s="127" t="str">
        <f>IF(C45="","",C45-B45-D45)</f>
        <v/>
      </c>
      <c r="F45" s="127">
        <f>IF(ISNA(INDEX($J$6:$L$10,MATCH(WEEKDAY($A45,2),$L$6:$L$10,0),1)),0,INDEX($J$6:$L$10,MATCH(WEEKDAY($A45,2),$L$6:$L$10,0),2))</f>
        <v>0.33333333333333331</v>
      </c>
      <c r="G45" s="63"/>
      <c r="H45" s="90"/>
      <c r="I45" s="62"/>
      <c r="J45" s="61"/>
      <c r="K45" s="120">
        <f>SUM(J45:J51)</f>
        <v>0</v>
      </c>
    </row>
    <row r="46" spans="1:11" x14ac:dyDescent="0.3">
      <c r="A46" s="125"/>
      <c r="B46" s="128"/>
      <c r="C46" s="128"/>
      <c r="D46" s="128"/>
      <c r="E46" s="128"/>
      <c r="F46" s="128"/>
      <c r="G46" s="54"/>
      <c r="H46" s="87"/>
      <c r="I46" s="53"/>
      <c r="J46" s="52"/>
      <c r="K46" s="121"/>
    </row>
    <row r="47" spans="1:11" x14ac:dyDescent="0.3">
      <c r="A47" s="125"/>
      <c r="B47" s="128"/>
      <c r="C47" s="128"/>
      <c r="D47" s="128"/>
      <c r="E47" s="128"/>
      <c r="F47" s="128"/>
      <c r="G47" s="54"/>
      <c r="H47" s="87"/>
      <c r="I47" s="53"/>
      <c r="J47" s="52"/>
      <c r="K47" s="121"/>
    </row>
    <row r="48" spans="1:11" x14ac:dyDescent="0.3">
      <c r="A48" s="125"/>
      <c r="B48" s="128"/>
      <c r="C48" s="128"/>
      <c r="D48" s="128"/>
      <c r="E48" s="128"/>
      <c r="F48" s="128"/>
      <c r="G48" s="54"/>
      <c r="H48" s="87"/>
      <c r="I48" s="53"/>
      <c r="J48" s="52"/>
      <c r="K48" s="121"/>
    </row>
    <row r="49" spans="1:11" x14ac:dyDescent="0.3">
      <c r="A49" s="125"/>
      <c r="B49" s="128"/>
      <c r="C49" s="128"/>
      <c r="D49" s="128"/>
      <c r="E49" s="128"/>
      <c r="F49" s="128"/>
      <c r="G49" s="54"/>
      <c r="H49" s="87"/>
      <c r="I49" s="53"/>
      <c r="J49" s="52"/>
      <c r="K49" s="121"/>
    </row>
    <row r="50" spans="1:11" x14ac:dyDescent="0.3">
      <c r="A50" s="125"/>
      <c r="B50" s="128"/>
      <c r="C50" s="128"/>
      <c r="D50" s="128"/>
      <c r="E50" s="128"/>
      <c r="F50" s="128"/>
      <c r="G50" s="54"/>
      <c r="H50" s="87"/>
      <c r="I50" s="53"/>
      <c r="J50" s="52"/>
      <c r="K50" s="121"/>
    </row>
    <row r="51" spans="1:11" x14ac:dyDescent="0.3">
      <c r="A51" s="126"/>
      <c r="B51" s="129"/>
      <c r="C51" s="129"/>
      <c r="D51" s="129"/>
      <c r="E51" s="129"/>
      <c r="F51" s="129"/>
      <c r="G51" s="57"/>
      <c r="H51" s="88"/>
      <c r="I51" s="56"/>
      <c r="J51" s="55"/>
      <c r="K51" s="122"/>
    </row>
    <row r="52" spans="1:11" x14ac:dyDescent="0.3">
      <c r="A52" s="124">
        <f>A45+1</f>
        <v>341</v>
      </c>
      <c r="B52" s="130"/>
      <c r="C52" s="130"/>
      <c r="D52" s="130"/>
      <c r="E52" s="130" t="str">
        <f>IF(C52="","",C52-B52-D52)</f>
        <v/>
      </c>
      <c r="F52" s="130">
        <f>IF(ISNA(INDEX($J$6:$L$10,MATCH(WEEKDAY($A52,2),$L$6:$L$10,0),1)),0,INDEX($J$6:$L$10,MATCH(WEEKDAY($A52,2),$L$6:$L$10,0),2))</f>
        <v>0.33333333333333331</v>
      </c>
      <c r="G52" s="51"/>
      <c r="H52" s="86"/>
      <c r="I52" s="50"/>
      <c r="J52" s="49"/>
      <c r="K52" s="132">
        <f>SUM(J52:J58)</f>
        <v>0</v>
      </c>
    </row>
    <row r="53" spans="1:11" x14ac:dyDescent="0.3">
      <c r="A53" s="125"/>
      <c r="B53" s="128"/>
      <c r="C53" s="128"/>
      <c r="D53" s="128"/>
      <c r="E53" s="128"/>
      <c r="F53" s="128"/>
      <c r="G53" s="54"/>
      <c r="H53" s="87"/>
      <c r="I53" s="53"/>
      <c r="J53" s="52"/>
      <c r="K53" s="121"/>
    </row>
    <row r="54" spans="1:11" x14ac:dyDescent="0.3">
      <c r="A54" s="125"/>
      <c r="B54" s="128"/>
      <c r="C54" s="128"/>
      <c r="D54" s="128"/>
      <c r="E54" s="128"/>
      <c r="F54" s="128"/>
      <c r="G54" s="54"/>
      <c r="H54" s="87"/>
      <c r="I54" s="53"/>
      <c r="J54" s="52"/>
      <c r="K54" s="121"/>
    </row>
    <row r="55" spans="1:11" x14ac:dyDescent="0.3">
      <c r="A55" s="125"/>
      <c r="B55" s="128"/>
      <c r="C55" s="128"/>
      <c r="D55" s="128"/>
      <c r="E55" s="128"/>
      <c r="F55" s="128"/>
      <c r="G55" s="54"/>
      <c r="H55" s="87"/>
      <c r="I55" s="53"/>
      <c r="J55" s="52"/>
      <c r="K55" s="121"/>
    </row>
    <row r="56" spans="1:11" x14ac:dyDescent="0.3">
      <c r="A56" s="125"/>
      <c r="B56" s="128"/>
      <c r="C56" s="128"/>
      <c r="D56" s="128"/>
      <c r="E56" s="128"/>
      <c r="F56" s="128"/>
      <c r="G56" s="54"/>
      <c r="H56" s="87"/>
      <c r="I56" s="53"/>
      <c r="J56" s="52"/>
      <c r="K56" s="121"/>
    </row>
    <row r="57" spans="1:11" x14ac:dyDescent="0.3">
      <c r="A57" s="125"/>
      <c r="B57" s="128"/>
      <c r="C57" s="128"/>
      <c r="D57" s="128"/>
      <c r="E57" s="128"/>
      <c r="F57" s="128"/>
      <c r="G57" s="54"/>
      <c r="H57" s="87"/>
      <c r="I57" s="53"/>
      <c r="J57" s="52"/>
      <c r="K57" s="121"/>
    </row>
    <row r="58" spans="1:11" x14ac:dyDescent="0.3">
      <c r="A58" s="126"/>
      <c r="B58" s="131"/>
      <c r="C58" s="131"/>
      <c r="D58" s="131"/>
      <c r="E58" s="131"/>
      <c r="F58" s="131"/>
      <c r="G58" s="60"/>
      <c r="H58" s="89"/>
      <c r="I58" s="59"/>
      <c r="J58" s="58"/>
      <c r="K58" s="133"/>
    </row>
    <row r="59" spans="1:11" x14ac:dyDescent="0.3">
      <c r="A59" s="124">
        <f>A52+1</f>
        <v>342</v>
      </c>
      <c r="B59" s="127"/>
      <c r="C59" s="127"/>
      <c r="D59" s="127"/>
      <c r="E59" s="127" t="str">
        <f>IF(C59="","",C59-B59-D59)</f>
        <v/>
      </c>
      <c r="F59" s="127">
        <f>IF(ISNA(INDEX($J$6:$L$10,MATCH(WEEKDAY($A59,2),$L$6:$L$10,0),1)),0,INDEX($J$6:$L$10,MATCH(WEEKDAY($A59,2),$L$6:$L$10,0),2))</f>
        <v>0.33333333333333331</v>
      </c>
      <c r="G59" s="63"/>
      <c r="H59" s="90"/>
      <c r="I59" s="62"/>
      <c r="J59" s="61"/>
      <c r="K59" s="120">
        <f>SUM(J59:J65)</f>
        <v>0</v>
      </c>
    </row>
    <row r="60" spans="1:11" x14ac:dyDescent="0.3">
      <c r="A60" s="125"/>
      <c r="B60" s="128"/>
      <c r="C60" s="128"/>
      <c r="D60" s="128"/>
      <c r="E60" s="128"/>
      <c r="F60" s="128"/>
      <c r="G60" s="54"/>
      <c r="H60" s="87"/>
      <c r="I60" s="53"/>
      <c r="J60" s="52"/>
      <c r="K60" s="121"/>
    </row>
    <row r="61" spans="1:11" x14ac:dyDescent="0.3">
      <c r="A61" s="125"/>
      <c r="B61" s="128"/>
      <c r="C61" s="128"/>
      <c r="D61" s="128"/>
      <c r="E61" s="128"/>
      <c r="F61" s="128"/>
      <c r="G61" s="54"/>
      <c r="H61" s="87"/>
      <c r="I61" s="53"/>
      <c r="J61" s="52"/>
      <c r="K61" s="121"/>
    </row>
    <row r="62" spans="1:11" x14ac:dyDescent="0.3">
      <c r="A62" s="125"/>
      <c r="B62" s="128"/>
      <c r="C62" s="128"/>
      <c r="D62" s="128"/>
      <c r="E62" s="128"/>
      <c r="F62" s="128"/>
      <c r="G62" s="54"/>
      <c r="H62" s="87"/>
      <c r="I62" s="53"/>
      <c r="J62" s="52"/>
      <c r="K62" s="121"/>
    </row>
    <row r="63" spans="1:11" x14ac:dyDescent="0.3">
      <c r="A63" s="125"/>
      <c r="B63" s="128"/>
      <c r="C63" s="128"/>
      <c r="D63" s="128"/>
      <c r="E63" s="128"/>
      <c r="F63" s="128"/>
      <c r="G63" s="54"/>
      <c r="H63" s="87"/>
      <c r="I63" s="53"/>
      <c r="J63" s="52"/>
      <c r="K63" s="121"/>
    </row>
    <row r="64" spans="1:11" x14ac:dyDescent="0.3">
      <c r="A64" s="125"/>
      <c r="B64" s="128"/>
      <c r="C64" s="128"/>
      <c r="D64" s="128"/>
      <c r="E64" s="128"/>
      <c r="F64" s="128"/>
      <c r="G64" s="54"/>
      <c r="H64" s="87"/>
      <c r="I64" s="53"/>
      <c r="J64" s="52"/>
      <c r="K64" s="121"/>
    </row>
    <row r="65" spans="1:11" x14ac:dyDescent="0.3">
      <c r="A65" s="126"/>
      <c r="B65" s="129"/>
      <c r="C65" s="129"/>
      <c r="D65" s="129"/>
      <c r="E65" s="129"/>
      <c r="F65" s="129"/>
      <c r="G65" s="57"/>
      <c r="H65" s="88"/>
      <c r="I65" s="56"/>
      <c r="J65" s="55"/>
      <c r="K65" s="122"/>
    </row>
    <row r="66" spans="1:11" x14ac:dyDescent="0.3">
      <c r="A66" s="124">
        <f>A59+1</f>
        <v>343</v>
      </c>
      <c r="B66" s="130"/>
      <c r="C66" s="130"/>
      <c r="D66" s="130"/>
      <c r="E66" s="130" t="str">
        <f>IF(C66="","",C66-B66-D66)</f>
        <v/>
      </c>
      <c r="F66" s="130">
        <f>IF(ISNA(INDEX($J$6:$L$10,MATCH(WEEKDAY($A66,2),$L$6:$L$10,0),1)),0,INDEX($J$6:$L$10,MATCH(WEEKDAY($A66,2),$L$6:$L$10,0),2))</f>
        <v>0</v>
      </c>
      <c r="G66" s="51"/>
      <c r="H66" s="86"/>
      <c r="I66" s="50"/>
      <c r="J66" s="49"/>
      <c r="K66" s="132">
        <f>SUM(J66:J72)</f>
        <v>0</v>
      </c>
    </row>
    <row r="67" spans="1:11" x14ac:dyDescent="0.3">
      <c r="A67" s="125"/>
      <c r="B67" s="128"/>
      <c r="C67" s="128"/>
      <c r="D67" s="128"/>
      <c r="E67" s="128"/>
      <c r="F67" s="128"/>
      <c r="G67" s="54"/>
      <c r="H67" s="87"/>
      <c r="I67" s="53"/>
      <c r="J67" s="52"/>
      <c r="K67" s="121"/>
    </row>
    <row r="68" spans="1:11" x14ac:dyDescent="0.3">
      <c r="A68" s="125"/>
      <c r="B68" s="128"/>
      <c r="C68" s="128"/>
      <c r="D68" s="128"/>
      <c r="E68" s="128"/>
      <c r="F68" s="128"/>
      <c r="G68" s="54"/>
      <c r="H68" s="87"/>
      <c r="I68" s="53"/>
      <c r="J68" s="52"/>
      <c r="K68" s="121"/>
    </row>
    <row r="69" spans="1:11" x14ac:dyDescent="0.3">
      <c r="A69" s="125"/>
      <c r="B69" s="128"/>
      <c r="C69" s="128"/>
      <c r="D69" s="128"/>
      <c r="E69" s="128"/>
      <c r="F69" s="128"/>
      <c r="G69" s="54"/>
      <c r="H69" s="87"/>
      <c r="I69" s="53"/>
      <c r="J69" s="52"/>
      <c r="K69" s="121"/>
    </row>
    <row r="70" spans="1:11" x14ac:dyDescent="0.3">
      <c r="A70" s="125"/>
      <c r="B70" s="128"/>
      <c r="C70" s="128"/>
      <c r="D70" s="128"/>
      <c r="E70" s="128"/>
      <c r="F70" s="128"/>
      <c r="G70" s="54"/>
      <c r="H70" s="87"/>
      <c r="I70" s="53"/>
      <c r="J70" s="52"/>
      <c r="K70" s="121"/>
    </row>
    <row r="71" spans="1:11" x14ac:dyDescent="0.3">
      <c r="A71" s="125"/>
      <c r="B71" s="128"/>
      <c r="C71" s="128"/>
      <c r="D71" s="128"/>
      <c r="E71" s="128"/>
      <c r="F71" s="128"/>
      <c r="G71" s="54"/>
      <c r="H71" s="87"/>
      <c r="I71" s="53"/>
      <c r="J71" s="52"/>
      <c r="K71" s="121"/>
    </row>
    <row r="72" spans="1:11" x14ac:dyDescent="0.3">
      <c r="A72" s="126"/>
      <c r="B72" s="131"/>
      <c r="C72" s="131"/>
      <c r="D72" s="131"/>
      <c r="E72" s="131"/>
      <c r="F72" s="131"/>
      <c r="G72" s="60"/>
      <c r="H72" s="89"/>
      <c r="I72" s="59"/>
      <c r="J72" s="58"/>
      <c r="K72" s="133"/>
    </row>
    <row r="73" spans="1:11" x14ac:dyDescent="0.3">
      <c r="A73" s="124">
        <f>A66+1</f>
        <v>344</v>
      </c>
      <c r="B73" s="127"/>
      <c r="C73" s="127"/>
      <c r="D73" s="127"/>
      <c r="E73" s="127" t="str">
        <f>IF(C73="","",C73-B73-D73)</f>
        <v/>
      </c>
      <c r="F73" s="127">
        <f>IF(ISNA(INDEX($J$6:$L$10,MATCH(WEEKDAY($A73,2),$L$6:$L$10,0),1)),0,INDEX($J$6:$L$10,MATCH(WEEKDAY($A73,2),$L$6:$L$10,0),2))</f>
        <v>0</v>
      </c>
      <c r="G73" s="63"/>
      <c r="H73" s="90"/>
      <c r="I73" s="62"/>
      <c r="J73" s="61"/>
      <c r="K73" s="120">
        <f>SUM(J73:J79)</f>
        <v>0</v>
      </c>
    </row>
    <row r="74" spans="1:11" x14ac:dyDescent="0.3">
      <c r="A74" s="125"/>
      <c r="B74" s="128"/>
      <c r="C74" s="128"/>
      <c r="D74" s="128"/>
      <c r="E74" s="128"/>
      <c r="F74" s="128"/>
      <c r="G74" s="54"/>
      <c r="H74" s="87"/>
      <c r="I74" s="53"/>
      <c r="J74" s="52"/>
      <c r="K74" s="121"/>
    </row>
    <row r="75" spans="1:11" x14ac:dyDescent="0.3">
      <c r="A75" s="125"/>
      <c r="B75" s="128"/>
      <c r="C75" s="128"/>
      <c r="D75" s="128"/>
      <c r="E75" s="128"/>
      <c r="F75" s="128"/>
      <c r="G75" s="54"/>
      <c r="H75" s="87"/>
      <c r="I75" s="53"/>
      <c r="J75" s="52"/>
      <c r="K75" s="121"/>
    </row>
    <row r="76" spans="1:11" x14ac:dyDescent="0.3">
      <c r="A76" s="125"/>
      <c r="B76" s="128"/>
      <c r="C76" s="128"/>
      <c r="D76" s="128"/>
      <c r="E76" s="128"/>
      <c r="F76" s="128"/>
      <c r="G76" s="54"/>
      <c r="H76" s="87"/>
      <c r="I76" s="53"/>
      <c r="J76" s="52"/>
      <c r="K76" s="121"/>
    </row>
    <row r="77" spans="1:11" x14ac:dyDescent="0.3">
      <c r="A77" s="125"/>
      <c r="B77" s="128"/>
      <c r="C77" s="128"/>
      <c r="D77" s="128"/>
      <c r="E77" s="128"/>
      <c r="F77" s="128"/>
      <c r="G77" s="54"/>
      <c r="H77" s="87"/>
      <c r="I77" s="53"/>
      <c r="J77" s="52"/>
      <c r="K77" s="121"/>
    </row>
    <row r="78" spans="1:11" x14ac:dyDescent="0.3">
      <c r="A78" s="125"/>
      <c r="B78" s="128"/>
      <c r="C78" s="128"/>
      <c r="D78" s="128"/>
      <c r="E78" s="128"/>
      <c r="F78" s="128"/>
      <c r="G78" s="54"/>
      <c r="H78" s="87"/>
      <c r="I78" s="53"/>
      <c r="J78" s="52"/>
      <c r="K78" s="121"/>
    </row>
    <row r="79" spans="1:11" x14ac:dyDescent="0.3">
      <c r="A79" s="126"/>
      <c r="B79" s="129"/>
      <c r="C79" s="129"/>
      <c r="D79" s="129"/>
      <c r="E79" s="129"/>
      <c r="F79" s="129"/>
      <c r="G79" s="57"/>
      <c r="H79" s="88"/>
      <c r="I79" s="56"/>
      <c r="J79" s="55"/>
      <c r="K79" s="122"/>
    </row>
    <row r="80" spans="1:11" x14ac:dyDescent="0.3">
      <c r="A80" s="124">
        <f>A73+1</f>
        <v>345</v>
      </c>
      <c r="B80" s="130"/>
      <c r="C80" s="130"/>
      <c r="D80" s="130"/>
      <c r="E80" s="130" t="str">
        <f>IF(C80="","",C80-B80-D80)</f>
        <v/>
      </c>
      <c r="F80" s="130">
        <f>IF(ISNA(INDEX($J$6:$L$10,MATCH(WEEKDAY($A80,2),$L$6:$L$10,0),1)),0,INDEX($J$6:$L$10,MATCH(WEEKDAY($A80,2),$L$6:$L$10,0),2))</f>
        <v>0.33333333333333331</v>
      </c>
      <c r="G80" s="51"/>
      <c r="H80" s="86"/>
      <c r="I80" s="50"/>
      <c r="J80" s="49"/>
      <c r="K80" s="132">
        <f>SUM(J80:J86)</f>
        <v>0</v>
      </c>
    </row>
    <row r="81" spans="1:11" x14ac:dyDescent="0.3">
      <c r="A81" s="125"/>
      <c r="B81" s="128"/>
      <c r="C81" s="128"/>
      <c r="D81" s="128"/>
      <c r="E81" s="128"/>
      <c r="F81" s="128"/>
      <c r="G81" s="54"/>
      <c r="H81" s="87"/>
      <c r="I81" s="53"/>
      <c r="J81" s="52"/>
      <c r="K81" s="121"/>
    </row>
    <row r="82" spans="1:11" x14ac:dyDescent="0.3">
      <c r="A82" s="125"/>
      <c r="B82" s="128"/>
      <c r="C82" s="128"/>
      <c r="D82" s="128"/>
      <c r="E82" s="128"/>
      <c r="F82" s="128"/>
      <c r="G82" s="54"/>
      <c r="H82" s="87"/>
      <c r="I82" s="53"/>
      <c r="J82" s="52"/>
      <c r="K82" s="121"/>
    </row>
    <row r="83" spans="1:11" x14ac:dyDescent="0.3">
      <c r="A83" s="125"/>
      <c r="B83" s="128"/>
      <c r="C83" s="128"/>
      <c r="D83" s="128"/>
      <c r="E83" s="128"/>
      <c r="F83" s="128"/>
      <c r="G83" s="54"/>
      <c r="H83" s="87"/>
      <c r="I83" s="53"/>
      <c r="J83" s="52"/>
      <c r="K83" s="121"/>
    </row>
    <row r="84" spans="1:11" x14ac:dyDescent="0.3">
      <c r="A84" s="125"/>
      <c r="B84" s="128"/>
      <c r="C84" s="128"/>
      <c r="D84" s="128"/>
      <c r="E84" s="128"/>
      <c r="F84" s="128"/>
      <c r="G84" s="54"/>
      <c r="H84" s="87"/>
      <c r="I84" s="53"/>
      <c r="J84" s="52"/>
      <c r="K84" s="121"/>
    </row>
    <row r="85" spans="1:11" x14ac:dyDescent="0.3">
      <c r="A85" s="125"/>
      <c r="B85" s="128"/>
      <c r="C85" s="128"/>
      <c r="D85" s="128"/>
      <c r="E85" s="128"/>
      <c r="F85" s="128"/>
      <c r="G85" s="54"/>
      <c r="H85" s="87"/>
      <c r="I85" s="53"/>
      <c r="J85" s="52"/>
      <c r="K85" s="121"/>
    </row>
    <row r="86" spans="1:11" x14ac:dyDescent="0.3">
      <c r="A86" s="126"/>
      <c r="B86" s="131"/>
      <c r="C86" s="131"/>
      <c r="D86" s="131"/>
      <c r="E86" s="131"/>
      <c r="F86" s="131"/>
      <c r="G86" s="60"/>
      <c r="H86" s="89"/>
      <c r="I86" s="59"/>
      <c r="J86" s="58"/>
      <c r="K86" s="133"/>
    </row>
    <row r="87" spans="1:11" x14ac:dyDescent="0.3">
      <c r="A87" s="124">
        <f>A80+1</f>
        <v>346</v>
      </c>
      <c r="B87" s="127"/>
      <c r="C87" s="127"/>
      <c r="D87" s="127"/>
      <c r="E87" s="127" t="str">
        <f>IF(C87="","",C87-B87-D87)</f>
        <v/>
      </c>
      <c r="F87" s="127">
        <f>IF(ISNA(INDEX($J$6:$L$10,MATCH(WEEKDAY($A87,2),$L$6:$L$10,0),1)),0,INDEX($J$6:$L$10,MATCH(WEEKDAY($A87,2),$L$6:$L$10,0),2))</f>
        <v>0.33333333333333331</v>
      </c>
      <c r="G87" s="63"/>
      <c r="H87" s="90"/>
      <c r="I87" s="62"/>
      <c r="J87" s="61"/>
      <c r="K87" s="120">
        <f>SUM(J87:J93)</f>
        <v>0</v>
      </c>
    </row>
    <row r="88" spans="1:11" x14ac:dyDescent="0.3">
      <c r="A88" s="125"/>
      <c r="B88" s="128"/>
      <c r="C88" s="128"/>
      <c r="D88" s="128"/>
      <c r="E88" s="128"/>
      <c r="F88" s="128"/>
      <c r="G88" s="54"/>
      <c r="H88" s="87"/>
      <c r="I88" s="53"/>
      <c r="J88" s="52"/>
      <c r="K88" s="121"/>
    </row>
    <row r="89" spans="1:11" x14ac:dyDescent="0.3">
      <c r="A89" s="125"/>
      <c r="B89" s="128"/>
      <c r="C89" s="128"/>
      <c r="D89" s="128"/>
      <c r="E89" s="128"/>
      <c r="F89" s="128"/>
      <c r="G89" s="54"/>
      <c r="H89" s="87"/>
      <c r="I89" s="53"/>
      <c r="J89" s="52"/>
      <c r="K89" s="121"/>
    </row>
    <row r="90" spans="1:11" x14ac:dyDescent="0.3">
      <c r="A90" s="125"/>
      <c r="B90" s="128"/>
      <c r="C90" s="128"/>
      <c r="D90" s="128"/>
      <c r="E90" s="128"/>
      <c r="F90" s="128"/>
      <c r="G90" s="54"/>
      <c r="H90" s="87"/>
      <c r="I90" s="53"/>
      <c r="J90" s="52"/>
      <c r="K90" s="121"/>
    </row>
    <row r="91" spans="1:11" x14ac:dyDescent="0.3">
      <c r="A91" s="125"/>
      <c r="B91" s="128"/>
      <c r="C91" s="128"/>
      <c r="D91" s="128"/>
      <c r="E91" s="128"/>
      <c r="F91" s="128"/>
      <c r="G91" s="54"/>
      <c r="H91" s="87"/>
      <c r="I91" s="53"/>
      <c r="J91" s="52"/>
      <c r="K91" s="121"/>
    </row>
    <row r="92" spans="1:11" x14ac:dyDescent="0.3">
      <c r="A92" s="125"/>
      <c r="B92" s="128"/>
      <c r="C92" s="128"/>
      <c r="D92" s="128"/>
      <c r="E92" s="128"/>
      <c r="F92" s="128"/>
      <c r="G92" s="54"/>
      <c r="H92" s="87"/>
      <c r="I92" s="53"/>
      <c r="J92" s="52"/>
      <c r="K92" s="121"/>
    </row>
    <row r="93" spans="1:11" x14ac:dyDescent="0.3">
      <c r="A93" s="126"/>
      <c r="B93" s="129"/>
      <c r="C93" s="129"/>
      <c r="D93" s="129"/>
      <c r="E93" s="129"/>
      <c r="F93" s="129"/>
      <c r="G93" s="57"/>
      <c r="H93" s="88"/>
      <c r="I93" s="56"/>
      <c r="J93" s="55"/>
      <c r="K93" s="122"/>
    </row>
    <row r="94" spans="1:11" x14ac:dyDescent="0.3">
      <c r="A94" s="124">
        <f>A87+1</f>
        <v>347</v>
      </c>
      <c r="B94" s="130"/>
      <c r="C94" s="130"/>
      <c r="D94" s="130"/>
      <c r="E94" s="130" t="str">
        <f>IF(C94="","",C94-B94-D94)</f>
        <v/>
      </c>
      <c r="F94" s="130">
        <f>IF(ISNA(INDEX($J$6:$L$10,MATCH(WEEKDAY($A94,2),$L$6:$L$10,0),1)),0,INDEX($J$6:$L$10,MATCH(WEEKDAY($A94,2),$L$6:$L$10,0),2))</f>
        <v>0.33333333333333331</v>
      </c>
      <c r="G94" s="51"/>
      <c r="H94" s="86"/>
      <c r="I94" s="50"/>
      <c r="J94" s="49"/>
      <c r="K94" s="132">
        <f>SUM(J94:J100)</f>
        <v>0</v>
      </c>
    </row>
    <row r="95" spans="1:11" x14ac:dyDescent="0.3">
      <c r="A95" s="125"/>
      <c r="B95" s="128"/>
      <c r="C95" s="128"/>
      <c r="D95" s="128"/>
      <c r="E95" s="128"/>
      <c r="F95" s="128"/>
      <c r="G95" s="54"/>
      <c r="H95" s="87"/>
      <c r="I95" s="53"/>
      <c r="J95" s="52"/>
      <c r="K95" s="121"/>
    </row>
    <row r="96" spans="1:11" x14ac:dyDescent="0.3">
      <c r="A96" s="125"/>
      <c r="B96" s="128"/>
      <c r="C96" s="128"/>
      <c r="D96" s="128"/>
      <c r="E96" s="128"/>
      <c r="F96" s="128"/>
      <c r="G96" s="54"/>
      <c r="H96" s="87"/>
      <c r="I96" s="53"/>
      <c r="J96" s="52"/>
      <c r="K96" s="121"/>
    </row>
    <row r="97" spans="1:11" x14ac:dyDescent="0.3">
      <c r="A97" s="125"/>
      <c r="B97" s="128"/>
      <c r="C97" s="128"/>
      <c r="D97" s="128"/>
      <c r="E97" s="128"/>
      <c r="F97" s="128"/>
      <c r="G97" s="54"/>
      <c r="H97" s="87"/>
      <c r="I97" s="53"/>
      <c r="J97" s="52"/>
      <c r="K97" s="121"/>
    </row>
    <row r="98" spans="1:11" x14ac:dyDescent="0.3">
      <c r="A98" s="125"/>
      <c r="B98" s="128"/>
      <c r="C98" s="128"/>
      <c r="D98" s="128"/>
      <c r="E98" s="128"/>
      <c r="F98" s="128"/>
      <c r="G98" s="54"/>
      <c r="H98" s="87"/>
      <c r="I98" s="53"/>
      <c r="J98" s="52"/>
      <c r="K98" s="121"/>
    </row>
    <row r="99" spans="1:11" x14ac:dyDescent="0.3">
      <c r="A99" s="125"/>
      <c r="B99" s="128"/>
      <c r="C99" s="128"/>
      <c r="D99" s="128"/>
      <c r="E99" s="128"/>
      <c r="F99" s="128"/>
      <c r="G99" s="54"/>
      <c r="H99" s="87"/>
      <c r="I99" s="53"/>
      <c r="J99" s="52"/>
      <c r="K99" s="121"/>
    </row>
    <row r="100" spans="1:11" x14ac:dyDescent="0.3">
      <c r="A100" s="126"/>
      <c r="B100" s="131"/>
      <c r="C100" s="131"/>
      <c r="D100" s="131"/>
      <c r="E100" s="131"/>
      <c r="F100" s="131"/>
      <c r="G100" s="60"/>
      <c r="H100" s="89"/>
      <c r="I100" s="59"/>
      <c r="J100" s="58"/>
      <c r="K100" s="133"/>
    </row>
    <row r="101" spans="1:11" x14ac:dyDescent="0.3">
      <c r="A101" s="124">
        <f>A94+1</f>
        <v>348</v>
      </c>
      <c r="B101" s="127"/>
      <c r="C101" s="127"/>
      <c r="D101" s="127"/>
      <c r="E101" s="127" t="str">
        <f>IF(C101="","",C101-B101-D101)</f>
        <v/>
      </c>
      <c r="F101" s="127">
        <f>IF(ISNA(INDEX($J$6:$L$10,MATCH(WEEKDAY($A101,2),$L$6:$L$10,0),1)),0,INDEX($J$6:$L$10,MATCH(WEEKDAY($A101,2),$L$6:$L$10,0),2))</f>
        <v>0.33333333333333331</v>
      </c>
      <c r="G101" s="63"/>
      <c r="H101" s="90"/>
      <c r="I101" s="62"/>
      <c r="J101" s="61"/>
      <c r="K101" s="120">
        <f>SUM(J101:J107)</f>
        <v>0</v>
      </c>
    </row>
    <row r="102" spans="1:11" x14ac:dyDescent="0.3">
      <c r="A102" s="125"/>
      <c r="B102" s="128"/>
      <c r="C102" s="128"/>
      <c r="D102" s="128"/>
      <c r="E102" s="128"/>
      <c r="F102" s="128"/>
      <c r="G102" s="54"/>
      <c r="H102" s="87"/>
      <c r="I102" s="53"/>
      <c r="J102" s="52"/>
      <c r="K102" s="121"/>
    </row>
    <row r="103" spans="1:11" x14ac:dyDescent="0.3">
      <c r="A103" s="125"/>
      <c r="B103" s="128"/>
      <c r="C103" s="128"/>
      <c r="D103" s="128"/>
      <c r="E103" s="128"/>
      <c r="F103" s="128"/>
      <c r="G103" s="54"/>
      <c r="H103" s="87"/>
      <c r="I103" s="53"/>
      <c r="J103" s="52"/>
      <c r="K103" s="121"/>
    </row>
    <row r="104" spans="1:11" x14ac:dyDescent="0.3">
      <c r="A104" s="125"/>
      <c r="B104" s="128"/>
      <c r="C104" s="128"/>
      <c r="D104" s="128"/>
      <c r="E104" s="128"/>
      <c r="F104" s="128"/>
      <c r="G104" s="54"/>
      <c r="H104" s="87"/>
      <c r="I104" s="53"/>
      <c r="J104" s="52"/>
      <c r="K104" s="121"/>
    </row>
    <row r="105" spans="1:11" x14ac:dyDescent="0.3">
      <c r="A105" s="125"/>
      <c r="B105" s="128"/>
      <c r="C105" s="128"/>
      <c r="D105" s="128"/>
      <c r="E105" s="128"/>
      <c r="F105" s="128"/>
      <c r="G105" s="54"/>
      <c r="H105" s="87"/>
      <c r="I105" s="53"/>
      <c r="J105" s="52"/>
      <c r="K105" s="121"/>
    </row>
    <row r="106" spans="1:11" x14ac:dyDescent="0.3">
      <c r="A106" s="125"/>
      <c r="B106" s="128"/>
      <c r="C106" s="128"/>
      <c r="D106" s="128"/>
      <c r="E106" s="128"/>
      <c r="F106" s="128"/>
      <c r="G106" s="54"/>
      <c r="H106" s="87"/>
      <c r="I106" s="53"/>
      <c r="J106" s="52"/>
      <c r="K106" s="121"/>
    </row>
    <row r="107" spans="1:11" x14ac:dyDescent="0.3">
      <c r="A107" s="126"/>
      <c r="B107" s="129"/>
      <c r="C107" s="129"/>
      <c r="D107" s="129"/>
      <c r="E107" s="129"/>
      <c r="F107" s="129"/>
      <c r="G107" s="57"/>
      <c r="H107" s="88"/>
      <c r="I107" s="56"/>
      <c r="J107" s="55"/>
      <c r="K107" s="122"/>
    </row>
    <row r="108" spans="1:11" x14ac:dyDescent="0.3">
      <c r="A108" s="124">
        <f>A101+1</f>
        <v>349</v>
      </c>
      <c r="B108" s="130"/>
      <c r="C108" s="130"/>
      <c r="D108" s="130"/>
      <c r="E108" s="130" t="str">
        <f>IF(C108="","",C108-B108-D108)</f>
        <v/>
      </c>
      <c r="F108" s="130">
        <f>IF(ISNA(INDEX($J$6:$L$10,MATCH(WEEKDAY($A108,2),$L$6:$L$10,0),1)),0,INDEX($J$6:$L$10,MATCH(WEEKDAY($A108,2),$L$6:$L$10,0),2))</f>
        <v>0.33333333333333331</v>
      </c>
      <c r="G108" s="51"/>
      <c r="H108" s="86"/>
      <c r="I108" s="50"/>
      <c r="J108" s="49"/>
      <c r="K108" s="132">
        <f>SUM(J108:J114)</f>
        <v>0</v>
      </c>
    </row>
    <row r="109" spans="1:11" x14ac:dyDescent="0.3">
      <c r="A109" s="125"/>
      <c r="B109" s="128"/>
      <c r="C109" s="128"/>
      <c r="D109" s="128"/>
      <c r="E109" s="128"/>
      <c r="F109" s="128"/>
      <c r="G109" s="54"/>
      <c r="H109" s="87"/>
      <c r="I109" s="53"/>
      <c r="J109" s="52"/>
      <c r="K109" s="121"/>
    </row>
    <row r="110" spans="1:11" x14ac:dyDescent="0.3">
      <c r="A110" s="125"/>
      <c r="B110" s="128"/>
      <c r="C110" s="128"/>
      <c r="D110" s="128"/>
      <c r="E110" s="128"/>
      <c r="F110" s="128"/>
      <c r="G110" s="54"/>
      <c r="H110" s="87"/>
      <c r="I110" s="53"/>
      <c r="J110" s="52"/>
      <c r="K110" s="121"/>
    </row>
    <row r="111" spans="1:11" x14ac:dyDescent="0.3">
      <c r="A111" s="125"/>
      <c r="B111" s="128"/>
      <c r="C111" s="128"/>
      <c r="D111" s="128"/>
      <c r="E111" s="128"/>
      <c r="F111" s="128"/>
      <c r="G111" s="54"/>
      <c r="H111" s="87"/>
      <c r="I111" s="53"/>
      <c r="J111" s="52"/>
      <c r="K111" s="121"/>
    </row>
    <row r="112" spans="1:11" x14ac:dyDescent="0.3">
      <c r="A112" s="125"/>
      <c r="B112" s="128"/>
      <c r="C112" s="128"/>
      <c r="D112" s="128"/>
      <c r="E112" s="128"/>
      <c r="F112" s="128"/>
      <c r="G112" s="54"/>
      <c r="H112" s="87"/>
      <c r="I112" s="53"/>
      <c r="J112" s="52"/>
      <c r="K112" s="121"/>
    </row>
    <row r="113" spans="1:11" x14ac:dyDescent="0.3">
      <c r="A113" s="125"/>
      <c r="B113" s="128"/>
      <c r="C113" s="128"/>
      <c r="D113" s="128"/>
      <c r="E113" s="128"/>
      <c r="F113" s="128"/>
      <c r="G113" s="54"/>
      <c r="H113" s="87"/>
      <c r="I113" s="53"/>
      <c r="J113" s="52"/>
      <c r="K113" s="121"/>
    </row>
    <row r="114" spans="1:11" x14ac:dyDescent="0.3">
      <c r="A114" s="126"/>
      <c r="B114" s="131"/>
      <c r="C114" s="131"/>
      <c r="D114" s="131"/>
      <c r="E114" s="131"/>
      <c r="F114" s="131"/>
      <c r="G114" s="60"/>
      <c r="H114" s="89"/>
      <c r="I114" s="59"/>
      <c r="J114" s="58"/>
      <c r="K114" s="133"/>
    </row>
    <row r="115" spans="1:11" x14ac:dyDescent="0.3">
      <c r="A115" s="124">
        <f>A108+1</f>
        <v>350</v>
      </c>
      <c r="B115" s="127"/>
      <c r="C115" s="127"/>
      <c r="D115" s="127"/>
      <c r="E115" s="127" t="str">
        <f>IF(C115="","",C115-B115-D115)</f>
        <v/>
      </c>
      <c r="F115" s="127">
        <f>IF(ISNA(INDEX($J$6:$L$10,MATCH(WEEKDAY($A115,2),$L$6:$L$10,0),1)),0,INDEX($J$6:$L$10,MATCH(WEEKDAY($A115,2),$L$6:$L$10,0),2))</f>
        <v>0</v>
      </c>
      <c r="G115" s="63"/>
      <c r="H115" s="90"/>
      <c r="I115" s="62"/>
      <c r="J115" s="61"/>
      <c r="K115" s="120">
        <f>SUM(J115:J121)</f>
        <v>0</v>
      </c>
    </row>
    <row r="116" spans="1:11" x14ac:dyDescent="0.3">
      <c r="A116" s="125"/>
      <c r="B116" s="128"/>
      <c r="C116" s="128"/>
      <c r="D116" s="128"/>
      <c r="E116" s="128"/>
      <c r="F116" s="128"/>
      <c r="G116" s="54"/>
      <c r="H116" s="87"/>
      <c r="I116" s="53"/>
      <c r="J116" s="52"/>
      <c r="K116" s="121"/>
    </row>
    <row r="117" spans="1:11" x14ac:dyDescent="0.3">
      <c r="A117" s="125"/>
      <c r="B117" s="128"/>
      <c r="C117" s="128"/>
      <c r="D117" s="128"/>
      <c r="E117" s="128"/>
      <c r="F117" s="128"/>
      <c r="G117" s="54"/>
      <c r="H117" s="87"/>
      <c r="I117" s="53"/>
      <c r="J117" s="52"/>
      <c r="K117" s="121"/>
    </row>
    <row r="118" spans="1:11" x14ac:dyDescent="0.3">
      <c r="A118" s="125"/>
      <c r="B118" s="128"/>
      <c r="C118" s="128"/>
      <c r="D118" s="128"/>
      <c r="E118" s="128"/>
      <c r="F118" s="128"/>
      <c r="G118" s="54"/>
      <c r="H118" s="87"/>
      <c r="I118" s="53"/>
      <c r="J118" s="52"/>
      <c r="K118" s="121"/>
    </row>
    <row r="119" spans="1:11" x14ac:dyDescent="0.3">
      <c r="A119" s="125"/>
      <c r="B119" s="128"/>
      <c r="C119" s="128"/>
      <c r="D119" s="128"/>
      <c r="E119" s="128"/>
      <c r="F119" s="128"/>
      <c r="G119" s="54"/>
      <c r="H119" s="87"/>
      <c r="I119" s="53"/>
      <c r="J119" s="52"/>
      <c r="K119" s="121"/>
    </row>
    <row r="120" spans="1:11" x14ac:dyDescent="0.3">
      <c r="A120" s="125"/>
      <c r="B120" s="128"/>
      <c r="C120" s="128"/>
      <c r="D120" s="128"/>
      <c r="E120" s="128"/>
      <c r="F120" s="128"/>
      <c r="G120" s="54"/>
      <c r="H120" s="87"/>
      <c r="I120" s="53"/>
      <c r="J120" s="52"/>
      <c r="K120" s="121"/>
    </row>
    <row r="121" spans="1:11" x14ac:dyDescent="0.3">
      <c r="A121" s="126"/>
      <c r="B121" s="129"/>
      <c r="C121" s="129"/>
      <c r="D121" s="129"/>
      <c r="E121" s="129"/>
      <c r="F121" s="129"/>
      <c r="G121" s="57"/>
      <c r="H121" s="88"/>
      <c r="I121" s="56"/>
      <c r="J121" s="55"/>
      <c r="K121" s="122"/>
    </row>
    <row r="122" spans="1:11" x14ac:dyDescent="0.3">
      <c r="A122" s="124">
        <f>A115+1</f>
        <v>351</v>
      </c>
      <c r="B122" s="130"/>
      <c r="C122" s="130"/>
      <c r="D122" s="130"/>
      <c r="E122" s="130" t="str">
        <f>IF(C122="","",C122-B122-D122)</f>
        <v/>
      </c>
      <c r="F122" s="130">
        <f>IF(ISNA(INDEX($J$6:$L$10,MATCH(WEEKDAY($A122,2),$L$6:$L$10,0),1)),0,INDEX($J$6:$L$10,MATCH(WEEKDAY($A122,2),$L$6:$L$10,0),2))</f>
        <v>0</v>
      </c>
      <c r="G122" s="51"/>
      <c r="H122" s="86"/>
      <c r="I122" s="50"/>
      <c r="J122" s="49"/>
      <c r="K122" s="132">
        <f>SUM(J122:J128)</f>
        <v>0</v>
      </c>
    </row>
    <row r="123" spans="1:11" x14ac:dyDescent="0.3">
      <c r="A123" s="125"/>
      <c r="B123" s="128"/>
      <c r="C123" s="128"/>
      <c r="D123" s="128"/>
      <c r="E123" s="128"/>
      <c r="F123" s="128"/>
      <c r="G123" s="54"/>
      <c r="H123" s="87"/>
      <c r="I123" s="53"/>
      <c r="J123" s="52"/>
      <c r="K123" s="121"/>
    </row>
    <row r="124" spans="1:11" x14ac:dyDescent="0.3">
      <c r="A124" s="125"/>
      <c r="B124" s="128"/>
      <c r="C124" s="128"/>
      <c r="D124" s="128"/>
      <c r="E124" s="128"/>
      <c r="F124" s="128"/>
      <c r="G124" s="54"/>
      <c r="H124" s="87"/>
      <c r="I124" s="53"/>
      <c r="J124" s="52"/>
      <c r="K124" s="121"/>
    </row>
    <row r="125" spans="1:11" x14ac:dyDescent="0.3">
      <c r="A125" s="125"/>
      <c r="B125" s="128"/>
      <c r="C125" s="128"/>
      <c r="D125" s="128"/>
      <c r="E125" s="128"/>
      <c r="F125" s="128"/>
      <c r="G125" s="54"/>
      <c r="H125" s="87"/>
      <c r="I125" s="53"/>
      <c r="J125" s="52"/>
      <c r="K125" s="121"/>
    </row>
    <row r="126" spans="1:11" x14ac:dyDescent="0.3">
      <c r="A126" s="125"/>
      <c r="B126" s="128"/>
      <c r="C126" s="128"/>
      <c r="D126" s="128"/>
      <c r="E126" s="128"/>
      <c r="F126" s="128"/>
      <c r="G126" s="54"/>
      <c r="H126" s="87"/>
      <c r="I126" s="53"/>
      <c r="J126" s="52"/>
      <c r="K126" s="121"/>
    </row>
    <row r="127" spans="1:11" x14ac:dyDescent="0.3">
      <c r="A127" s="125"/>
      <c r="B127" s="128"/>
      <c r="C127" s="128"/>
      <c r="D127" s="128"/>
      <c r="E127" s="128"/>
      <c r="F127" s="128"/>
      <c r="G127" s="54"/>
      <c r="H127" s="87"/>
      <c r="I127" s="53"/>
      <c r="J127" s="52"/>
      <c r="K127" s="121"/>
    </row>
    <row r="128" spans="1:11" x14ac:dyDescent="0.3">
      <c r="A128" s="126"/>
      <c r="B128" s="131"/>
      <c r="C128" s="131"/>
      <c r="D128" s="131"/>
      <c r="E128" s="131"/>
      <c r="F128" s="131"/>
      <c r="G128" s="60"/>
      <c r="H128" s="89"/>
      <c r="I128" s="59"/>
      <c r="J128" s="58"/>
      <c r="K128" s="133"/>
    </row>
    <row r="129" spans="1:11" x14ac:dyDescent="0.3">
      <c r="A129" s="124">
        <f>A122+1</f>
        <v>352</v>
      </c>
      <c r="B129" s="127"/>
      <c r="C129" s="127"/>
      <c r="D129" s="127"/>
      <c r="E129" s="127" t="str">
        <f>IF(C129="","",C129-B129-D129)</f>
        <v/>
      </c>
      <c r="F129" s="127">
        <f>IF(ISNA(INDEX($J$6:$L$10,MATCH(WEEKDAY($A129,2),$L$6:$L$10,0),1)),0,INDEX($J$6:$L$10,MATCH(WEEKDAY($A129,2),$L$6:$L$10,0),2))</f>
        <v>0.33333333333333331</v>
      </c>
      <c r="G129" s="63"/>
      <c r="H129" s="90"/>
      <c r="I129" s="62"/>
      <c r="J129" s="61"/>
      <c r="K129" s="120">
        <f>SUM(J129:J135)</f>
        <v>0</v>
      </c>
    </row>
    <row r="130" spans="1:11" x14ac:dyDescent="0.3">
      <c r="A130" s="125"/>
      <c r="B130" s="128"/>
      <c r="C130" s="128"/>
      <c r="D130" s="128"/>
      <c r="E130" s="128"/>
      <c r="F130" s="128"/>
      <c r="G130" s="54"/>
      <c r="H130" s="87"/>
      <c r="I130" s="53"/>
      <c r="J130" s="52"/>
      <c r="K130" s="121"/>
    </row>
    <row r="131" spans="1:11" x14ac:dyDescent="0.3">
      <c r="A131" s="125"/>
      <c r="B131" s="128"/>
      <c r="C131" s="128"/>
      <c r="D131" s="128"/>
      <c r="E131" s="128"/>
      <c r="F131" s="128"/>
      <c r="G131" s="54"/>
      <c r="H131" s="87"/>
      <c r="I131" s="53"/>
      <c r="J131" s="52"/>
      <c r="K131" s="121"/>
    </row>
    <row r="132" spans="1:11" x14ac:dyDescent="0.3">
      <c r="A132" s="125"/>
      <c r="B132" s="128"/>
      <c r="C132" s="128"/>
      <c r="D132" s="128"/>
      <c r="E132" s="128"/>
      <c r="F132" s="128"/>
      <c r="G132" s="54"/>
      <c r="H132" s="87"/>
      <c r="I132" s="53"/>
      <c r="J132" s="52"/>
      <c r="K132" s="121"/>
    </row>
    <row r="133" spans="1:11" x14ac:dyDescent="0.3">
      <c r="A133" s="125"/>
      <c r="B133" s="128"/>
      <c r="C133" s="128"/>
      <c r="D133" s="128"/>
      <c r="E133" s="128"/>
      <c r="F133" s="128"/>
      <c r="G133" s="54"/>
      <c r="H133" s="87"/>
      <c r="I133" s="53"/>
      <c r="J133" s="52"/>
      <c r="K133" s="121"/>
    </row>
    <row r="134" spans="1:11" x14ac:dyDescent="0.3">
      <c r="A134" s="125"/>
      <c r="B134" s="128"/>
      <c r="C134" s="128"/>
      <c r="D134" s="128"/>
      <c r="E134" s="128"/>
      <c r="F134" s="128"/>
      <c r="G134" s="54"/>
      <c r="H134" s="87"/>
      <c r="I134" s="53"/>
      <c r="J134" s="52"/>
      <c r="K134" s="121"/>
    </row>
    <row r="135" spans="1:11" x14ac:dyDescent="0.3">
      <c r="A135" s="126"/>
      <c r="B135" s="129"/>
      <c r="C135" s="129"/>
      <c r="D135" s="129"/>
      <c r="E135" s="129"/>
      <c r="F135" s="129"/>
      <c r="G135" s="57"/>
      <c r="H135" s="88"/>
      <c r="I135" s="56"/>
      <c r="J135" s="55"/>
      <c r="K135" s="122"/>
    </row>
    <row r="136" spans="1:11" x14ac:dyDescent="0.3">
      <c r="A136" s="124">
        <f>A129+1</f>
        <v>353</v>
      </c>
      <c r="B136" s="130"/>
      <c r="C136" s="130"/>
      <c r="D136" s="130"/>
      <c r="E136" s="130" t="str">
        <f>IF(C136="","",C136-B136-D136)</f>
        <v/>
      </c>
      <c r="F136" s="130">
        <f>IF(ISNA(INDEX($J$6:$L$10,MATCH(WEEKDAY($A136,2),$L$6:$L$10,0),1)),0,INDEX($J$6:$L$10,MATCH(WEEKDAY($A136,2),$L$6:$L$10,0),2))</f>
        <v>0.33333333333333331</v>
      </c>
      <c r="G136" s="51"/>
      <c r="H136" s="86"/>
      <c r="I136" s="50"/>
      <c r="J136" s="49"/>
      <c r="K136" s="132">
        <f>SUM(J136:J142)</f>
        <v>0</v>
      </c>
    </row>
    <row r="137" spans="1:11" x14ac:dyDescent="0.3">
      <c r="A137" s="125"/>
      <c r="B137" s="128"/>
      <c r="C137" s="128"/>
      <c r="D137" s="128"/>
      <c r="E137" s="128"/>
      <c r="F137" s="128"/>
      <c r="G137" s="54"/>
      <c r="H137" s="87"/>
      <c r="I137" s="53"/>
      <c r="J137" s="52"/>
      <c r="K137" s="121"/>
    </row>
    <row r="138" spans="1:11" x14ac:dyDescent="0.3">
      <c r="A138" s="125"/>
      <c r="B138" s="128"/>
      <c r="C138" s="128"/>
      <c r="D138" s="128"/>
      <c r="E138" s="128"/>
      <c r="F138" s="128"/>
      <c r="G138" s="54"/>
      <c r="H138" s="87"/>
      <c r="I138" s="53"/>
      <c r="J138" s="52"/>
      <c r="K138" s="121"/>
    </row>
    <row r="139" spans="1:11" x14ac:dyDescent="0.3">
      <c r="A139" s="125"/>
      <c r="B139" s="128"/>
      <c r="C139" s="128"/>
      <c r="D139" s="128"/>
      <c r="E139" s="128"/>
      <c r="F139" s="128"/>
      <c r="G139" s="54"/>
      <c r="H139" s="87"/>
      <c r="I139" s="53"/>
      <c r="J139" s="52"/>
      <c r="K139" s="121"/>
    </row>
    <row r="140" spans="1:11" x14ac:dyDescent="0.3">
      <c r="A140" s="125"/>
      <c r="B140" s="128"/>
      <c r="C140" s="128"/>
      <c r="D140" s="128"/>
      <c r="E140" s="128"/>
      <c r="F140" s="128"/>
      <c r="G140" s="54"/>
      <c r="H140" s="87"/>
      <c r="I140" s="53"/>
      <c r="J140" s="52"/>
      <c r="K140" s="121"/>
    </row>
    <row r="141" spans="1:11" x14ac:dyDescent="0.3">
      <c r="A141" s="125"/>
      <c r="B141" s="128"/>
      <c r="C141" s="128"/>
      <c r="D141" s="128"/>
      <c r="E141" s="128"/>
      <c r="F141" s="128"/>
      <c r="G141" s="54"/>
      <c r="H141" s="87"/>
      <c r="I141" s="53"/>
      <c r="J141" s="52"/>
      <c r="K141" s="121"/>
    </row>
    <row r="142" spans="1:11" x14ac:dyDescent="0.3">
      <c r="A142" s="126"/>
      <c r="B142" s="131"/>
      <c r="C142" s="131"/>
      <c r="D142" s="131"/>
      <c r="E142" s="131"/>
      <c r="F142" s="131"/>
      <c r="G142" s="60"/>
      <c r="H142" s="89"/>
      <c r="I142" s="59"/>
      <c r="J142" s="58"/>
      <c r="K142" s="133"/>
    </row>
    <row r="143" spans="1:11" x14ac:dyDescent="0.3">
      <c r="A143" s="124">
        <f>A136+1</f>
        <v>354</v>
      </c>
      <c r="B143" s="127"/>
      <c r="C143" s="127"/>
      <c r="D143" s="127"/>
      <c r="E143" s="127" t="str">
        <f>IF(C143="","",C143-B143-D143)</f>
        <v/>
      </c>
      <c r="F143" s="127">
        <f>IF(ISNA(INDEX($J$6:$L$10,MATCH(WEEKDAY($A143,2),$L$6:$L$10,0),1)),0,INDEX($J$6:$L$10,MATCH(WEEKDAY($A143,2),$L$6:$L$10,0),2))</f>
        <v>0.33333333333333331</v>
      </c>
      <c r="G143" s="63"/>
      <c r="H143" s="90"/>
      <c r="I143" s="62"/>
      <c r="J143" s="61"/>
      <c r="K143" s="120">
        <f>SUM(J143:J149)</f>
        <v>0</v>
      </c>
    </row>
    <row r="144" spans="1:11" x14ac:dyDescent="0.3">
      <c r="A144" s="125"/>
      <c r="B144" s="128"/>
      <c r="C144" s="128"/>
      <c r="D144" s="128"/>
      <c r="E144" s="128"/>
      <c r="F144" s="128"/>
      <c r="G144" s="54"/>
      <c r="H144" s="87"/>
      <c r="I144" s="53"/>
      <c r="J144" s="52"/>
      <c r="K144" s="121"/>
    </row>
    <row r="145" spans="1:11" x14ac:dyDescent="0.3">
      <c r="A145" s="125"/>
      <c r="B145" s="128"/>
      <c r="C145" s="128"/>
      <c r="D145" s="128"/>
      <c r="E145" s="128"/>
      <c r="F145" s="128"/>
      <c r="G145" s="54"/>
      <c r="H145" s="87"/>
      <c r="I145" s="53"/>
      <c r="J145" s="52"/>
      <c r="K145" s="121"/>
    </row>
    <row r="146" spans="1:11" x14ac:dyDescent="0.3">
      <c r="A146" s="125"/>
      <c r="B146" s="128"/>
      <c r="C146" s="128"/>
      <c r="D146" s="128"/>
      <c r="E146" s="128"/>
      <c r="F146" s="128"/>
      <c r="G146" s="54"/>
      <c r="H146" s="87"/>
      <c r="I146" s="53"/>
      <c r="J146" s="52"/>
      <c r="K146" s="121"/>
    </row>
    <row r="147" spans="1:11" x14ac:dyDescent="0.3">
      <c r="A147" s="125"/>
      <c r="B147" s="128"/>
      <c r="C147" s="128"/>
      <c r="D147" s="128"/>
      <c r="E147" s="128"/>
      <c r="F147" s="128"/>
      <c r="G147" s="54"/>
      <c r="H147" s="87"/>
      <c r="I147" s="53"/>
      <c r="J147" s="52"/>
      <c r="K147" s="121"/>
    </row>
    <row r="148" spans="1:11" x14ac:dyDescent="0.3">
      <c r="A148" s="125"/>
      <c r="B148" s="128"/>
      <c r="C148" s="128"/>
      <c r="D148" s="128"/>
      <c r="E148" s="128"/>
      <c r="F148" s="128"/>
      <c r="G148" s="54"/>
      <c r="H148" s="87"/>
      <c r="I148" s="53"/>
      <c r="J148" s="52"/>
      <c r="K148" s="121"/>
    </row>
    <row r="149" spans="1:11" x14ac:dyDescent="0.3">
      <c r="A149" s="126"/>
      <c r="B149" s="129"/>
      <c r="C149" s="129"/>
      <c r="D149" s="129"/>
      <c r="E149" s="129"/>
      <c r="F149" s="129"/>
      <c r="G149" s="57"/>
      <c r="H149" s="88"/>
      <c r="I149" s="56"/>
      <c r="J149" s="55"/>
      <c r="K149" s="122"/>
    </row>
    <row r="150" spans="1:11" x14ac:dyDescent="0.3">
      <c r="A150" s="124">
        <f>A143+1</f>
        <v>355</v>
      </c>
      <c r="B150" s="130"/>
      <c r="C150" s="130"/>
      <c r="D150" s="130"/>
      <c r="E150" s="130" t="str">
        <f>IF(C150="","",C150-B150-D150)</f>
        <v/>
      </c>
      <c r="F150" s="130">
        <f>IF(ISNA(INDEX($J$6:$L$10,MATCH(WEEKDAY($A150,2),$L$6:$L$10,0),1)),0,INDEX($J$6:$L$10,MATCH(WEEKDAY($A150,2),$L$6:$L$10,0),2))</f>
        <v>0.33333333333333331</v>
      </c>
      <c r="G150" s="51"/>
      <c r="H150" s="86"/>
      <c r="I150" s="50"/>
      <c r="J150" s="49"/>
      <c r="K150" s="132">
        <f>SUM(J150:J156)</f>
        <v>0</v>
      </c>
    </row>
    <row r="151" spans="1:11" x14ac:dyDescent="0.3">
      <c r="A151" s="125"/>
      <c r="B151" s="128"/>
      <c r="C151" s="128"/>
      <c r="D151" s="128"/>
      <c r="E151" s="128"/>
      <c r="F151" s="128"/>
      <c r="G151" s="54"/>
      <c r="H151" s="87"/>
      <c r="I151" s="53"/>
      <c r="J151" s="52"/>
      <c r="K151" s="121"/>
    </row>
    <row r="152" spans="1:11" x14ac:dyDescent="0.3">
      <c r="A152" s="125"/>
      <c r="B152" s="128"/>
      <c r="C152" s="128"/>
      <c r="D152" s="128"/>
      <c r="E152" s="128"/>
      <c r="F152" s="128"/>
      <c r="G152" s="54"/>
      <c r="H152" s="87"/>
      <c r="I152" s="53"/>
      <c r="J152" s="52"/>
      <c r="K152" s="121"/>
    </row>
    <row r="153" spans="1:11" x14ac:dyDescent="0.3">
      <c r="A153" s="125"/>
      <c r="B153" s="128"/>
      <c r="C153" s="128"/>
      <c r="D153" s="128"/>
      <c r="E153" s="128"/>
      <c r="F153" s="128"/>
      <c r="G153" s="54"/>
      <c r="H153" s="87"/>
      <c r="I153" s="53"/>
      <c r="J153" s="52"/>
      <c r="K153" s="121"/>
    </row>
    <row r="154" spans="1:11" x14ac:dyDescent="0.3">
      <c r="A154" s="125"/>
      <c r="B154" s="128"/>
      <c r="C154" s="128"/>
      <c r="D154" s="128"/>
      <c r="E154" s="128"/>
      <c r="F154" s="128"/>
      <c r="G154" s="54"/>
      <c r="H154" s="87"/>
      <c r="I154" s="53"/>
      <c r="J154" s="52"/>
      <c r="K154" s="121"/>
    </row>
    <row r="155" spans="1:11" x14ac:dyDescent="0.3">
      <c r="A155" s="125"/>
      <c r="B155" s="128"/>
      <c r="C155" s="128"/>
      <c r="D155" s="128"/>
      <c r="E155" s="128"/>
      <c r="F155" s="128"/>
      <c r="G155" s="54"/>
      <c r="H155" s="87"/>
      <c r="I155" s="53"/>
      <c r="J155" s="52"/>
      <c r="K155" s="121"/>
    </row>
    <row r="156" spans="1:11" x14ac:dyDescent="0.3">
      <c r="A156" s="126"/>
      <c r="B156" s="131"/>
      <c r="C156" s="131"/>
      <c r="D156" s="131"/>
      <c r="E156" s="131"/>
      <c r="F156" s="131"/>
      <c r="G156" s="60"/>
      <c r="H156" s="89"/>
      <c r="I156" s="59"/>
      <c r="J156" s="58"/>
      <c r="K156" s="133"/>
    </row>
    <row r="157" spans="1:11" x14ac:dyDescent="0.3">
      <c r="A157" s="124">
        <f>A150+1</f>
        <v>356</v>
      </c>
      <c r="B157" s="127"/>
      <c r="C157" s="127"/>
      <c r="D157" s="127"/>
      <c r="E157" s="127" t="str">
        <f>IF(C157="","",C157-B157-D157)</f>
        <v/>
      </c>
      <c r="F157" s="127">
        <f>IF(ISNA(INDEX($J$6:$L$10,MATCH(WEEKDAY($A157,2),$L$6:$L$10,0),1)),0,INDEX($J$6:$L$10,MATCH(WEEKDAY($A157,2),$L$6:$L$10,0),2))</f>
        <v>0.33333333333333331</v>
      </c>
      <c r="G157" s="63"/>
      <c r="H157" s="90"/>
      <c r="I157" s="62"/>
      <c r="J157" s="61"/>
      <c r="K157" s="120">
        <f>SUM(J157:J163)</f>
        <v>0</v>
      </c>
    </row>
    <row r="158" spans="1:11" x14ac:dyDescent="0.3">
      <c r="A158" s="125"/>
      <c r="B158" s="128"/>
      <c r="C158" s="128"/>
      <c r="D158" s="128"/>
      <c r="E158" s="128"/>
      <c r="F158" s="128"/>
      <c r="G158" s="54"/>
      <c r="H158" s="87"/>
      <c r="I158" s="53"/>
      <c r="J158" s="52"/>
      <c r="K158" s="121"/>
    </row>
    <row r="159" spans="1:11" x14ac:dyDescent="0.3">
      <c r="A159" s="125"/>
      <c r="B159" s="128"/>
      <c r="C159" s="128"/>
      <c r="D159" s="128"/>
      <c r="E159" s="128"/>
      <c r="F159" s="128"/>
      <c r="G159" s="54"/>
      <c r="H159" s="87"/>
      <c r="I159" s="53"/>
      <c r="J159" s="52"/>
      <c r="K159" s="121"/>
    </row>
    <row r="160" spans="1:11" x14ac:dyDescent="0.3">
      <c r="A160" s="125"/>
      <c r="B160" s="128"/>
      <c r="C160" s="128"/>
      <c r="D160" s="128"/>
      <c r="E160" s="128"/>
      <c r="F160" s="128"/>
      <c r="G160" s="54"/>
      <c r="H160" s="87"/>
      <c r="I160" s="53"/>
      <c r="J160" s="52"/>
      <c r="K160" s="121"/>
    </row>
    <row r="161" spans="1:11" x14ac:dyDescent="0.3">
      <c r="A161" s="125"/>
      <c r="B161" s="128"/>
      <c r="C161" s="128"/>
      <c r="D161" s="128"/>
      <c r="E161" s="128"/>
      <c r="F161" s="128"/>
      <c r="G161" s="54"/>
      <c r="H161" s="87"/>
      <c r="I161" s="53"/>
      <c r="J161" s="52"/>
      <c r="K161" s="121"/>
    </row>
    <row r="162" spans="1:11" x14ac:dyDescent="0.3">
      <c r="A162" s="125"/>
      <c r="B162" s="128"/>
      <c r="C162" s="128"/>
      <c r="D162" s="128"/>
      <c r="E162" s="128"/>
      <c r="F162" s="128"/>
      <c r="G162" s="54"/>
      <c r="H162" s="87"/>
      <c r="I162" s="53"/>
      <c r="J162" s="52"/>
      <c r="K162" s="121"/>
    </row>
    <row r="163" spans="1:11" x14ac:dyDescent="0.3">
      <c r="A163" s="126"/>
      <c r="B163" s="129"/>
      <c r="C163" s="129"/>
      <c r="D163" s="129"/>
      <c r="E163" s="129"/>
      <c r="F163" s="129"/>
      <c r="G163" s="57"/>
      <c r="H163" s="88"/>
      <c r="I163" s="56"/>
      <c r="J163" s="55"/>
      <c r="K163" s="122"/>
    </row>
    <row r="164" spans="1:11" x14ac:dyDescent="0.3">
      <c r="A164" s="124">
        <f>A157+1</f>
        <v>357</v>
      </c>
      <c r="B164" s="130"/>
      <c r="C164" s="130"/>
      <c r="D164" s="130"/>
      <c r="E164" s="130" t="str">
        <f>IF(C164="","",C164-B164-D164)</f>
        <v/>
      </c>
      <c r="F164" s="130">
        <f>IF(ISNA(INDEX($J$6:$L$10,MATCH(WEEKDAY($A164,2),$L$6:$L$10,0),1)),0,INDEX($J$6:$L$10,MATCH(WEEKDAY($A164,2),$L$6:$L$10,0),2))</f>
        <v>0</v>
      </c>
      <c r="G164" s="51"/>
      <c r="H164" s="86"/>
      <c r="I164" s="50"/>
      <c r="J164" s="49"/>
      <c r="K164" s="132">
        <f>SUM(J164:J170)</f>
        <v>0</v>
      </c>
    </row>
    <row r="165" spans="1:11" x14ac:dyDescent="0.3">
      <c r="A165" s="125"/>
      <c r="B165" s="128"/>
      <c r="C165" s="128"/>
      <c r="D165" s="128"/>
      <c r="E165" s="128"/>
      <c r="F165" s="128"/>
      <c r="G165" s="54"/>
      <c r="H165" s="87"/>
      <c r="I165" s="53"/>
      <c r="J165" s="52"/>
      <c r="K165" s="121"/>
    </row>
    <row r="166" spans="1:11" x14ac:dyDescent="0.3">
      <c r="A166" s="125"/>
      <c r="B166" s="128"/>
      <c r="C166" s="128"/>
      <c r="D166" s="128"/>
      <c r="E166" s="128"/>
      <c r="F166" s="128"/>
      <c r="G166" s="54"/>
      <c r="H166" s="87"/>
      <c r="I166" s="53"/>
      <c r="J166" s="52"/>
      <c r="K166" s="121"/>
    </row>
    <row r="167" spans="1:11" x14ac:dyDescent="0.3">
      <c r="A167" s="125"/>
      <c r="B167" s="128"/>
      <c r="C167" s="128"/>
      <c r="D167" s="128"/>
      <c r="E167" s="128"/>
      <c r="F167" s="128"/>
      <c r="G167" s="54"/>
      <c r="H167" s="87"/>
      <c r="I167" s="53"/>
      <c r="J167" s="52"/>
      <c r="K167" s="121"/>
    </row>
    <row r="168" spans="1:11" x14ac:dyDescent="0.3">
      <c r="A168" s="125"/>
      <c r="B168" s="128"/>
      <c r="C168" s="128"/>
      <c r="D168" s="128"/>
      <c r="E168" s="128"/>
      <c r="F168" s="128"/>
      <c r="G168" s="54"/>
      <c r="H168" s="87"/>
      <c r="I168" s="53"/>
      <c r="J168" s="52"/>
      <c r="K168" s="121"/>
    </row>
    <row r="169" spans="1:11" x14ac:dyDescent="0.3">
      <c r="A169" s="125"/>
      <c r="B169" s="128"/>
      <c r="C169" s="128"/>
      <c r="D169" s="128"/>
      <c r="E169" s="128"/>
      <c r="F169" s="128"/>
      <c r="G169" s="54"/>
      <c r="H169" s="87"/>
      <c r="I169" s="53"/>
      <c r="J169" s="52"/>
      <c r="K169" s="121"/>
    </row>
    <row r="170" spans="1:11" x14ac:dyDescent="0.3">
      <c r="A170" s="126"/>
      <c r="B170" s="131"/>
      <c r="C170" s="131"/>
      <c r="D170" s="131"/>
      <c r="E170" s="131"/>
      <c r="F170" s="131"/>
      <c r="G170" s="60"/>
      <c r="H170" s="89"/>
      <c r="I170" s="59"/>
      <c r="J170" s="58"/>
      <c r="K170" s="133"/>
    </row>
    <row r="171" spans="1:11" x14ac:dyDescent="0.3">
      <c r="A171" s="124">
        <f>A164+1</f>
        <v>358</v>
      </c>
      <c r="B171" s="127"/>
      <c r="C171" s="127"/>
      <c r="D171" s="127"/>
      <c r="E171" s="127" t="str">
        <f>IF(C171="","",C171-B171-D171)</f>
        <v/>
      </c>
      <c r="F171" s="127">
        <f>IF(ISNA(INDEX($J$6:$L$10,MATCH(WEEKDAY($A171,2),$L$6:$L$10,0),1)),0,INDEX($J$6:$L$10,MATCH(WEEKDAY($A171,2),$L$6:$L$10,0),2))</f>
        <v>0</v>
      </c>
      <c r="G171" s="63"/>
      <c r="H171" s="90"/>
      <c r="I171" s="62"/>
      <c r="J171" s="61"/>
      <c r="K171" s="120">
        <f>SUM(J171:J177)</f>
        <v>0</v>
      </c>
    </row>
    <row r="172" spans="1:11" x14ac:dyDescent="0.3">
      <c r="A172" s="125"/>
      <c r="B172" s="128"/>
      <c r="C172" s="128"/>
      <c r="D172" s="128"/>
      <c r="E172" s="128"/>
      <c r="F172" s="128"/>
      <c r="G172" s="54"/>
      <c r="H172" s="87"/>
      <c r="I172" s="53"/>
      <c r="J172" s="52"/>
      <c r="K172" s="121"/>
    </row>
    <row r="173" spans="1:11" x14ac:dyDescent="0.3">
      <c r="A173" s="125"/>
      <c r="B173" s="128"/>
      <c r="C173" s="128"/>
      <c r="D173" s="128"/>
      <c r="E173" s="128"/>
      <c r="F173" s="128"/>
      <c r="G173" s="54"/>
      <c r="H173" s="87"/>
      <c r="I173" s="53"/>
      <c r="J173" s="52"/>
      <c r="K173" s="121"/>
    </row>
    <row r="174" spans="1:11" x14ac:dyDescent="0.3">
      <c r="A174" s="125"/>
      <c r="B174" s="128"/>
      <c r="C174" s="128"/>
      <c r="D174" s="128"/>
      <c r="E174" s="128"/>
      <c r="F174" s="128"/>
      <c r="G174" s="54"/>
      <c r="H174" s="87"/>
      <c r="I174" s="53"/>
      <c r="J174" s="52"/>
      <c r="K174" s="121"/>
    </row>
    <row r="175" spans="1:11" x14ac:dyDescent="0.3">
      <c r="A175" s="125"/>
      <c r="B175" s="128"/>
      <c r="C175" s="128"/>
      <c r="D175" s="128"/>
      <c r="E175" s="128"/>
      <c r="F175" s="128"/>
      <c r="G175" s="54"/>
      <c r="H175" s="87"/>
      <c r="I175" s="53"/>
      <c r="J175" s="52"/>
      <c r="K175" s="121"/>
    </row>
    <row r="176" spans="1:11" x14ac:dyDescent="0.3">
      <c r="A176" s="125"/>
      <c r="B176" s="128"/>
      <c r="C176" s="128"/>
      <c r="D176" s="128"/>
      <c r="E176" s="128"/>
      <c r="F176" s="128"/>
      <c r="G176" s="54"/>
      <c r="H176" s="87"/>
      <c r="I176" s="53"/>
      <c r="J176" s="52"/>
      <c r="K176" s="121"/>
    </row>
    <row r="177" spans="1:11" x14ac:dyDescent="0.3">
      <c r="A177" s="126"/>
      <c r="B177" s="129"/>
      <c r="C177" s="129"/>
      <c r="D177" s="129"/>
      <c r="E177" s="129"/>
      <c r="F177" s="129"/>
      <c r="G177" s="57"/>
      <c r="H177" s="88"/>
      <c r="I177" s="56"/>
      <c r="J177" s="55"/>
      <c r="K177" s="122"/>
    </row>
    <row r="178" spans="1:11" x14ac:dyDescent="0.3">
      <c r="A178" s="124">
        <f>A171+1</f>
        <v>359</v>
      </c>
      <c r="B178" s="130"/>
      <c r="C178" s="130"/>
      <c r="D178" s="130"/>
      <c r="E178" s="130" t="str">
        <f>IF(C178="","",C178-B178-D178)</f>
        <v/>
      </c>
      <c r="F178" s="130">
        <f>IF(ISNA(INDEX($J$6:$L$10,MATCH(WEEKDAY($A178,2),$L$6:$L$10,0),1)),0,INDEX($J$6:$L$10,MATCH(WEEKDAY($A178,2),$L$6:$L$10,0),2))</f>
        <v>0.33333333333333331</v>
      </c>
      <c r="G178" s="51"/>
      <c r="H178" s="86"/>
      <c r="I178" s="50"/>
      <c r="J178" s="49"/>
      <c r="K178" s="132">
        <f>SUM(J178:J184)</f>
        <v>0</v>
      </c>
    </row>
    <row r="179" spans="1:11" x14ac:dyDescent="0.3">
      <c r="A179" s="125"/>
      <c r="B179" s="128"/>
      <c r="C179" s="128"/>
      <c r="D179" s="128"/>
      <c r="E179" s="128"/>
      <c r="F179" s="128"/>
      <c r="G179" s="54"/>
      <c r="H179" s="87"/>
      <c r="I179" s="53"/>
      <c r="J179" s="52"/>
      <c r="K179" s="121"/>
    </row>
    <row r="180" spans="1:11" x14ac:dyDescent="0.3">
      <c r="A180" s="125"/>
      <c r="B180" s="128"/>
      <c r="C180" s="128"/>
      <c r="D180" s="128"/>
      <c r="E180" s="128"/>
      <c r="F180" s="128"/>
      <c r="G180" s="54"/>
      <c r="H180" s="87"/>
      <c r="I180" s="53"/>
      <c r="J180" s="52"/>
      <c r="K180" s="121"/>
    </row>
    <row r="181" spans="1:11" x14ac:dyDescent="0.3">
      <c r="A181" s="125"/>
      <c r="B181" s="128"/>
      <c r="C181" s="128"/>
      <c r="D181" s="128"/>
      <c r="E181" s="128"/>
      <c r="F181" s="128"/>
      <c r="G181" s="54"/>
      <c r="H181" s="87"/>
      <c r="I181" s="53"/>
      <c r="J181" s="52"/>
      <c r="K181" s="121"/>
    </row>
    <row r="182" spans="1:11" x14ac:dyDescent="0.3">
      <c r="A182" s="125"/>
      <c r="B182" s="128"/>
      <c r="C182" s="128"/>
      <c r="D182" s="128"/>
      <c r="E182" s="128"/>
      <c r="F182" s="128"/>
      <c r="G182" s="54"/>
      <c r="H182" s="87"/>
      <c r="I182" s="53"/>
      <c r="J182" s="52"/>
      <c r="K182" s="121"/>
    </row>
    <row r="183" spans="1:11" x14ac:dyDescent="0.3">
      <c r="A183" s="125"/>
      <c r="B183" s="128"/>
      <c r="C183" s="128"/>
      <c r="D183" s="128"/>
      <c r="E183" s="128"/>
      <c r="F183" s="128"/>
      <c r="G183" s="54"/>
      <c r="H183" s="87"/>
      <c r="I183" s="53"/>
      <c r="J183" s="52"/>
      <c r="K183" s="121"/>
    </row>
    <row r="184" spans="1:11" x14ac:dyDescent="0.3">
      <c r="A184" s="126"/>
      <c r="B184" s="131"/>
      <c r="C184" s="131"/>
      <c r="D184" s="131"/>
      <c r="E184" s="131"/>
      <c r="F184" s="131"/>
      <c r="G184" s="60"/>
      <c r="H184" s="89"/>
      <c r="I184" s="59"/>
      <c r="J184" s="58"/>
      <c r="K184" s="133"/>
    </row>
    <row r="185" spans="1:11" x14ac:dyDescent="0.3">
      <c r="A185" s="124">
        <f>A178+1</f>
        <v>360</v>
      </c>
      <c r="B185" s="127"/>
      <c r="C185" s="127"/>
      <c r="D185" s="127"/>
      <c r="E185" s="127" t="str">
        <f>IF(C185="","",C185-B185-D185)</f>
        <v/>
      </c>
      <c r="F185" s="127">
        <f>IF(ISNA(INDEX($J$6:$L$10,MATCH(WEEKDAY($A185,2),$L$6:$L$10,0),1)),0,INDEX($J$6:$L$10,MATCH(WEEKDAY($A185,2),$L$6:$L$10,0),2))</f>
        <v>0.33333333333333331</v>
      </c>
      <c r="G185" s="63"/>
      <c r="H185" s="90"/>
      <c r="I185" s="62"/>
      <c r="J185" s="61"/>
      <c r="K185" s="120">
        <f>SUM(J185:J191)</f>
        <v>0</v>
      </c>
    </row>
    <row r="186" spans="1:11" x14ac:dyDescent="0.3">
      <c r="A186" s="125"/>
      <c r="B186" s="128"/>
      <c r="C186" s="128"/>
      <c r="D186" s="128"/>
      <c r="E186" s="128"/>
      <c r="F186" s="128"/>
      <c r="G186" s="54"/>
      <c r="H186" s="87"/>
      <c r="I186" s="53"/>
      <c r="J186" s="52"/>
      <c r="K186" s="121"/>
    </row>
    <row r="187" spans="1:11" x14ac:dyDescent="0.3">
      <c r="A187" s="125"/>
      <c r="B187" s="128"/>
      <c r="C187" s="128"/>
      <c r="D187" s="128"/>
      <c r="E187" s="128"/>
      <c r="F187" s="128"/>
      <c r="G187" s="54"/>
      <c r="H187" s="87"/>
      <c r="I187" s="53"/>
      <c r="J187" s="52"/>
      <c r="K187" s="121"/>
    </row>
    <row r="188" spans="1:11" x14ac:dyDescent="0.3">
      <c r="A188" s="125"/>
      <c r="B188" s="128"/>
      <c r="C188" s="128"/>
      <c r="D188" s="128"/>
      <c r="E188" s="128"/>
      <c r="F188" s="128"/>
      <c r="G188" s="54"/>
      <c r="H188" s="87"/>
      <c r="I188" s="53"/>
      <c r="J188" s="52"/>
      <c r="K188" s="121"/>
    </row>
    <row r="189" spans="1:11" x14ac:dyDescent="0.3">
      <c r="A189" s="125"/>
      <c r="B189" s="128"/>
      <c r="C189" s="128"/>
      <c r="D189" s="128"/>
      <c r="E189" s="128"/>
      <c r="F189" s="128"/>
      <c r="G189" s="54"/>
      <c r="H189" s="87"/>
      <c r="I189" s="53"/>
      <c r="J189" s="52"/>
      <c r="K189" s="121"/>
    </row>
    <row r="190" spans="1:11" x14ac:dyDescent="0.3">
      <c r="A190" s="125"/>
      <c r="B190" s="128"/>
      <c r="C190" s="128"/>
      <c r="D190" s="128"/>
      <c r="E190" s="128"/>
      <c r="F190" s="128"/>
      <c r="G190" s="54"/>
      <c r="H190" s="87"/>
      <c r="I190" s="53"/>
      <c r="J190" s="52"/>
      <c r="K190" s="121"/>
    </row>
    <row r="191" spans="1:11" x14ac:dyDescent="0.3">
      <c r="A191" s="126"/>
      <c r="B191" s="129"/>
      <c r="C191" s="129"/>
      <c r="D191" s="129"/>
      <c r="E191" s="129"/>
      <c r="F191" s="129"/>
      <c r="G191" s="57"/>
      <c r="H191" s="88"/>
      <c r="I191" s="56"/>
      <c r="J191" s="55"/>
      <c r="K191" s="122"/>
    </row>
    <row r="192" spans="1:11" x14ac:dyDescent="0.3">
      <c r="A192" s="124">
        <f>A185+1</f>
        <v>361</v>
      </c>
      <c r="B192" s="130"/>
      <c r="C192" s="130"/>
      <c r="D192" s="130"/>
      <c r="E192" s="130" t="str">
        <f>IF(C192="","",C192-B192-D192)</f>
        <v/>
      </c>
      <c r="F192" s="130">
        <f>IF(ISNA(INDEX($J$6:$L$10,MATCH(WEEKDAY($A192,2),$L$6:$L$10,0),1)),0,INDEX($J$6:$L$10,MATCH(WEEKDAY($A192,2),$L$6:$L$10,0),2))</f>
        <v>0.33333333333333331</v>
      </c>
      <c r="G192" s="51"/>
      <c r="H192" s="86"/>
      <c r="I192" s="50"/>
      <c r="J192" s="49"/>
      <c r="K192" s="132">
        <f>SUM(J192:J198)</f>
        <v>0</v>
      </c>
    </row>
    <row r="193" spans="1:11" x14ac:dyDescent="0.3">
      <c r="A193" s="125"/>
      <c r="B193" s="128"/>
      <c r="C193" s="128"/>
      <c r="D193" s="128"/>
      <c r="E193" s="128"/>
      <c r="F193" s="128"/>
      <c r="G193" s="54"/>
      <c r="H193" s="87"/>
      <c r="I193" s="53"/>
      <c r="J193" s="52"/>
      <c r="K193" s="121"/>
    </row>
    <row r="194" spans="1:11" x14ac:dyDescent="0.3">
      <c r="A194" s="125"/>
      <c r="B194" s="128"/>
      <c r="C194" s="128"/>
      <c r="D194" s="128"/>
      <c r="E194" s="128"/>
      <c r="F194" s="128"/>
      <c r="G194" s="54"/>
      <c r="H194" s="87"/>
      <c r="I194" s="53"/>
      <c r="J194" s="52"/>
      <c r="K194" s="121"/>
    </row>
    <row r="195" spans="1:11" x14ac:dyDescent="0.3">
      <c r="A195" s="125"/>
      <c r="B195" s="128"/>
      <c r="C195" s="128"/>
      <c r="D195" s="128"/>
      <c r="E195" s="128"/>
      <c r="F195" s="128"/>
      <c r="G195" s="54"/>
      <c r="H195" s="87"/>
      <c r="I195" s="53"/>
      <c r="J195" s="52"/>
      <c r="K195" s="121"/>
    </row>
    <row r="196" spans="1:11" x14ac:dyDescent="0.3">
      <c r="A196" s="125"/>
      <c r="B196" s="128"/>
      <c r="C196" s="128"/>
      <c r="D196" s="128"/>
      <c r="E196" s="128"/>
      <c r="F196" s="128"/>
      <c r="G196" s="54"/>
      <c r="H196" s="87"/>
      <c r="I196" s="53"/>
      <c r="J196" s="52"/>
      <c r="K196" s="121"/>
    </row>
    <row r="197" spans="1:11" x14ac:dyDescent="0.3">
      <c r="A197" s="125"/>
      <c r="B197" s="128"/>
      <c r="C197" s="128"/>
      <c r="D197" s="128"/>
      <c r="E197" s="128"/>
      <c r="F197" s="128"/>
      <c r="G197" s="54"/>
      <c r="H197" s="87"/>
      <c r="I197" s="53"/>
      <c r="J197" s="52"/>
      <c r="K197" s="121"/>
    </row>
    <row r="198" spans="1:11" x14ac:dyDescent="0.3">
      <c r="A198" s="126"/>
      <c r="B198" s="131"/>
      <c r="C198" s="131"/>
      <c r="D198" s="131"/>
      <c r="E198" s="131"/>
      <c r="F198" s="131"/>
      <c r="G198" s="60"/>
      <c r="H198" s="89"/>
      <c r="I198" s="59"/>
      <c r="J198" s="58"/>
      <c r="K198" s="133"/>
    </row>
    <row r="199" spans="1:11" x14ac:dyDescent="0.3">
      <c r="A199" s="124">
        <f>A192+1</f>
        <v>362</v>
      </c>
      <c r="B199" s="127"/>
      <c r="C199" s="127"/>
      <c r="D199" s="127"/>
      <c r="E199" s="127" t="str">
        <f>IF(C199="","",C199-B199-D199)</f>
        <v/>
      </c>
      <c r="F199" s="127">
        <f>IF(ISNA(INDEX($J$6:$L$10,MATCH(WEEKDAY($A199,2),$L$6:$L$10,0),1)),0,INDEX($J$6:$L$10,MATCH(WEEKDAY($A199,2),$L$6:$L$10,0),2))</f>
        <v>0.33333333333333331</v>
      </c>
      <c r="G199" s="63"/>
      <c r="H199" s="90"/>
      <c r="I199" s="62"/>
      <c r="J199" s="61"/>
      <c r="K199" s="120">
        <f>SUM(J199:J205)</f>
        <v>0</v>
      </c>
    </row>
    <row r="200" spans="1:11" x14ac:dyDescent="0.3">
      <c r="A200" s="125"/>
      <c r="B200" s="128"/>
      <c r="C200" s="128"/>
      <c r="D200" s="128"/>
      <c r="E200" s="128"/>
      <c r="F200" s="128"/>
      <c r="G200" s="54"/>
      <c r="H200" s="87"/>
      <c r="I200" s="53"/>
      <c r="J200" s="52"/>
      <c r="K200" s="121"/>
    </row>
    <row r="201" spans="1:11" x14ac:dyDescent="0.3">
      <c r="A201" s="125"/>
      <c r="B201" s="128"/>
      <c r="C201" s="128"/>
      <c r="D201" s="128"/>
      <c r="E201" s="128"/>
      <c r="F201" s="128"/>
      <c r="G201" s="54"/>
      <c r="H201" s="87"/>
      <c r="I201" s="53"/>
      <c r="J201" s="52"/>
      <c r="K201" s="121"/>
    </row>
    <row r="202" spans="1:11" x14ac:dyDescent="0.3">
      <c r="A202" s="125"/>
      <c r="B202" s="128"/>
      <c r="C202" s="128"/>
      <c r="D202" s="128"/>
      <c r="E202" s="128"/>
      <c r="F202" s="128"/>
      <c r="G202" s="54"/>
      <c r="H202" s="87"/>
      <c r="I202" s="53"/>
      <c r="J202" s="52"/>
      <c r="K202" s="121"/>
    </row>
    <row r="203" spans="1:11" x14ac:dyDescent="0.3">
      <c r="A203" s="125"/>
      <c r="B203" s="128"/>
      <c r="C203" s="128"/>
      <c r="D203" s="128"/>
      <c r="E203" s="128"/>
      <c r="F203" s="128"/>
      <c r="G203" s="54"/>
      <c r="H203" s="87"/>
      <c r="I203" s="53"/>
      <c r="J203" s="52"/>
      <c r="K203" s="121"/>
    </row>
    <row r="204" spans="1:11" x14ac:dyDescent="0.3">
      <c r="A204" s="125"/>
      <c r="B204" s="128"/>
      <c r="C204" s="128"/>
      <c r="D204" s="128"/>
      <c r="E204" s="128"/>
      <c r="F204" s="128"/>
      <c r="G204" s="54"/>
      <c r="H204" s="87"/>
      <c r="I204" s="53"/>
      <c r="J204" s="52"/>
      <c r="K204" s="121"/>
    </row>
    <row r="205" spans="1:11" x14ac:dyDescent="0.3">
      <c r="A205" s="126"/>
      <c r="B205" s="129"/>
      <c r="C205" s="129"/>
      <c r="D205" s="129"/>
      <c r="E205" s="129"/>
      <c r="F205" s="129"/>
      <c r="G205" s="57"/>
      <c r="H205" s="88"/>
      <c r="I205" s="56"/>
      <c r="J205" s="55"/>
      <c r="K205" s="122"/>
    </row>
    <row r="206" spans="1:11" x14ac:dyDescent="0.3">
      <c r="A206" s="124">
        <f>A199+1</f>
        <v>363</v>
      </c>
      <c r="B206" s="130"/>
      <c r="C206" s="130"/>
      <c r="D206" s="130"/>
      <c r="E206" s="130" t="str">
        <f>IF(C206="","",C206-B206-D206)</f>
        <v/>
      </c>
      <c r="F206" s="130">
        <f>IF(ISNA(INDEX($J$6:$L$10,MATCH(WEEKDAY($A206,2),$L$6:$L$10,0),1)),0,INDEX($J$6:$L$10,MATCH(WEEKDAY($A206,2),$L$6:$L$10,0),2))</f>
        <v>0.33333333333333331</v>
      </c>
      <c r="G206" s="51"/>
      <c r="H206" s="86"/>
      <c r="I206" s="50"/>
      <c r="J206" s="49"/>
      <c r="K206" s="132">
        <f>SUM(J206:J212)</f>
        <v>0</v>
      </c>
    </row>
    <row r="207" spans="1:11" x14ac:dyDescent="0.3">
      <c r="A207" s="125"/>
      <c r="B207" s="128"/>
      <c r="C207" s="128"/>
      <c r="D207" s="128"/>
      <c r="E207" s="128"/>
      <c r="F207" s="128"/>
      <c r="G207" s="54"/>
      <c r="H207" s="87"/>
      <c r="I207" s="53"/>
      <c r="J207" s="52"/>
      <c r="K207" s="121"/>
    </row>
    <row r="208" spans="1:11" x14ac:dyDescent="0.3">
      <c r="A208" s="125"/>
      <c r="B208" s="128"/>
      <c r="C208" s="128"/>
      <c r="D208" s="128"/>
      <c r="E208" s="128"/>
      <c r="F208" s="128"/>
      <c r="G208" s="54"/>
      <c r="H208" s="87"/>
      <c r="I208" s="53"/>
      <c r="J208" s="52"/>
      <c r="K208" s="121"/>
    </row>
    <row r="209" spans="1:11" x14ac:dyDescent="0.3">
      <c r="A209" s="125"/>
      <c r="B209" s="128"/>
      <c r="C209" s="128"/>
      <c r="D209" s="128"/>
      <c r="E209" s="128"/>
      <c r="F209" s="128"/>
      <c r="G209" s="54"/>
      <c r="H209" s="87"/>
      <c r="I209" s="53"/>
      <c r="J209" s="52"/>
      <c r="K209" s="121"/>
    </row>
    <row r="210" spans="1:11" x14ac:dyDescent="0.3">
      <c r="A210" s="125"/>
      <c r="B210" s="128"/>
      <c r="C210" s="128"/>
      <c r="D210" s="128"/>
      <c r="E210" s="128"/>
      <c r="F210" s="128"/>
      <c r="G210" s="54"/>
      <c r="H210" s="87"/>
      <c r="I210" s="53"/>
      <c r="J210" s="52"/>
      <c r="K210" s="121"/>
    </row>
    <row r="211" spans="1:11" x14ac:dyDescent="0.3">
      <c r="A211" s="125"/>
      <c r="B211" s="128"/>
      <c r="C211" s="128"/>
      <c r="D211" s="128"/>
      <c r="E211" s="128"/>
      <c r="F211" s="128"/>
      <c r="G211" s="54"/>
      <c r="H211" s="87"/>
      <c r="I211" s="53"/>
      <c r="J211" s="52"/>
      <c r="K211" s="121"/>
    </row>
    <row r="212" spans="1:11" x14ac:dyDescent="0.3">
      <c r="A212" s="126"/>
      <c r="B212" s="131"/>
      <c r="C212" s="131"/>
      <c r="D212" s="131"/>
      <c r="E212" s="131"/>
      <c r="F212" s="131"/>
      <c r="G212" s="60"/>
      <c r="H212" s="89"/>
      <c r="I212" s="59"/>
      <c r="J212" s="58"/>
      <c r="K212" s="133"/>
    </row>
    <row r="213" spans="1:11" x14ac:dyDescent="0.3">
      <c r="A213" s="124">
        <f>A206+1</f>
        <v>364</v>
      </c>
      <c r="B213" s="127"/>
      <c r="C213" s="127"/>
      <c r="D213" s="127"/>
      <c r="E213" s="127" t="str">
        <f>IF(C213="","",C213-B213-D213)</f>
        <v/>
      </c>
      <c r="F213" s="127">
        <f>IF(ISNA(INDEX($J$6:$L$10,MATCH(WEEKDAY($A213,2),$L$6:$L$10,0),1)),0,INDEX($J$6:$L$10,MATCH(WEEKDAY($A213,2),$L$6:$L$10,0),2))</f>
        <v>0</v>
      </c>
      <c r="G213" s="63"/>
      <c r="H213" s="90"/>
      <c r="I213" s="62"/>
      <c r="J213" s="61"/>
      <c r="K213" s="120">
        <f>SUM(J213:J219)</f>
        <v>0</v>
      </c>
    </row>
    <row r="214" spans="1:11" x14ac:dyDescent="0.3">
      <c r="A214" s="125"/>
      <c r="B214" s="128"/>
      <c r="C214" s="128"/>
      <c r="D214" s="128"/>
      <c r="E214" s="128"/>
      <c r="F214" s="128"/>
      <c r="G214" s="54"/>
      <c r="H214" s="87"/>
      <c r="I214" s="53"/>
      <c r="J214" s="52"/>
      <c r="K214" s="121"/>
    </row>
    <row r="215" spans="1:11" x14ac:dyDescent="0.3">
      <c r="A215" s="125"/>
      <c r="B215" s="128"/>
      <c r="C215" s="128"/>
      <c r="D215" s="128"/>
      <c r="E215" s="128"/>
      <c r="F215" s="128"/>
      <c r="G215" s="54"/>
      <c r="H215" s="87"/>
      <c r="I215" s="53"/>
      <c r="J215" s="52"/>
      <c r="K215" s="121"/>
    </row>
    <row r="216" spans="1:11" x14ac:dyDescent="0.3">
      <c r="A216" s="125"/>
      <c r="B216" s="128"/>
      <c r="C216" s="128"/>
      <c r="D216" s="128"/>
      <c r="E216" s="128"/>
      <c r="F216" s="128"/>
      <c r="G216" s="54"/>
      <c r="H216" s="87"/>
      <c r="I216" s="53"/>
      <c r="J216" s="52"/>
      <c r="K216" s="121"/>
    </row>
    <row r="217" spans="1:11" x14ac:dyDescent="0.3">
      <c r="A217" s="125"/>
      <c r="B217" s="128"/>
      <c r="C217" s="128"/>
      <c r="D217" s="128"/>
      <c r="E217" s="128"/>
      <c r="F217" s="128"/>
      <c r="G217" s="54"/>
      <c r="H217" s="87"/>
      <c r="I217" s="53"/>
      <c r="J217" s="52"/>
      <c r="K217" s="121"/>
    </row>
    <row r="218" spans="1:11" x14ac:dyDescent="0.3">
      <c r="A218" s="125"/>
      <c r="B218" s="128"/>
      <c r="C218" s="128"/>
      <c r="D218" s="128"/>
      <c r="E218" s="128"/>
      <c r="F218" s="128"/>
      <c r="G218" s="54"/>
      <c r="H218" s="87"/>
      <c r="I218" s="53"/>
      <c r="J218" s="52"/>
      <c r="K218" s="121"/>
    </row>
    <row r="219" spans="1:11" x14ac:dyDescent="0.3">
      <c r="A219" s="126"/>
      <c r="B219" s="129"/>
      <c r="C219" s="129"/>
      <c r="D219" s="129"/>
      <c r="E219" s="129"/>
      <c r="F219" s="129"/>
      <c r="G219" s="57"/>
      <c r="H219" s="88"/>
      <c r="I219" s="56"/>
      <c r="J219" s="55"/>
      <c r="K219" s="122"/>
    </row>
    <row r="220" spans="1:11" x14ac:dyDescent="0.3">
      <c r="A220" s="124">
        <f>A213+1</f>
        <v>365</v>
      </c>
      <c r="B220" s="130"/>
      <c r="C220" s="130"/>
      <c r="D220" s="130"/>
      <c r="E220" s="130" t="str">
        <f>IF(C220="","",C220-B220-D220)</f>
        <v/>
      </c>
      <c r="F220" s="130">
        <f>IF(ISNA(INDEX($J$6:$L$10,MATCH(WEEKDAY($A220,2),$L$6:$L$10,0),1)),0,INDEX($J$6:$L$10,MATCH(WEEKDAY($A220,2),$L$6:$L$10,0),2))</f>
        <v>0</v>
      </c>
      <c r="G220" s="51"/>
      <c r="H220" s="86"/>
      <c r="I220" s="50"/>
      <c r="J220" s="49"/>
      <c r="K220" s="132">
        <f>SUM(J220:J226)</f>
        <v>0</v>
      </c>
    </row>
    <row r="221" spans="1:11" x14ac:dyDescent="0.3">
      <c r="A221" s="125"/>
      <c r="B221" s="128"/>
      <c r="C221" s="128"/>
      <c r="D221" s="128"/>
      <c r="E221" s="128"/>
      <c r="F221" s="128"/>
      <c r="G221" s="54"/>
      <c r="H221" s="87"/>
      <c r="I221" s="53"/>
      <c r="J221" s="52"/>
      <c r="K221" s="121"/>
    </row>
    <row r="222" spans="1:11" x14ac:dyDescent="0.3">
      <c r="A222" s="125"/>
      <c r="B222" s="128"/>
      <c r="C222" s="128"/>
      <c r="D222" s="128"/>
      <c r="E222" s="128"/>
      <c r="F222" s="128"/>
      <c r="G222" s="54"/>
      <c r="H222" s="87"/>
      <c r="I222" s="53"/>
      <c r="J222" s="52"/>
      <c r="K222" s="121"/>
    </row>
    <row r="223" spans="1:11" x14ac:dyDescent="0.3">
      <c r="A223" s="125"/>
      <c r="B223" s="128"/>
      <c r="C223" s="128"/>
      <c r="D223" s="128"/>
      <c r="E223" s="128"/>
      <c r="F223" s="128"/>
      <c r="G223" s="54"/>
      <c r="H223" s="87"/>
      <c r="I223" s="53"/>
      <c r="J223" s="52"/>
      <c r="K223" s="121"/>
    </row>
    <row r="224" spans="1:11" x14ac:dyDescent="0.3">
      <c r="A224" s="125"/>
      <c r="B224" s="128"/>
      <c r="C224" s="128"/>
      <c r="D224" s="128"/>
      <c r="E224" s="128"/>
      <c r="F224" s="128"/>
      <c r="G224" s="54"/>
      <c r="H224" s="87"/>
      <c r="I224" s="53"/>
      <c r="J224" s="52"/>
      <c r="K224" s="121"/>
    </row>
    <row r="225" spans="1:12" x14ac:dyDescent="0.3">
      <c r="A225" s="125"/>
      <c r="B225" s="128"/>
      <c r="C225" s="128"/>
      <c r="D225" s="128"/>
      <c r="E225" s="128"/>
      <c r="F225" s="128"/>
      <c r="G225" s="54"/>
      <c r="H225" s="87"/>
      <c r="I225" s="53"/>
      <c r="J225" s="52"/>
      <c r="K225" s="121"/>
    </row>
    <row r="226" spans="1:12" x14ac:dyDescent="0.3">
      <c r="A226" s="126"/>
      <c r="B226" s="131"/>
      <c r="C226" s="131"/>
      <c r="D226" s="131"/>
      <c r="E226" s="131"/>
      <c r="F226" s="131"/>
      <c r="G226" s="60"/>
      <c r="H226" s="89"/>
      <c r="I226" s="59"/>
      <c r="J226" s="58"/>
      <c r="K226" s="133"/>
    </row>
    <row r="227" spans="1:12" x14ac:dyDescent="0.3">
      <c r="A227" s="124">
        <f>A220+1</f>
        <v>366</v>
      </c>
      <c r="B227" s="127"/>
      <c r="C227" s="127"/>
      <c r="D227" s="127"/>
      <c r="E227" s="127" t="str">
        <f>IF(C227="","",C227-B227-D227)</f>
        <v/>
      </c>
      <c r="F227" s="127">
        <f>IF(ISNA(INDEX($J$6:$L$10,MATCH(WEEKDAY($A227,2),$L$6:$L$10,0),1)),0,INDEX($J$6:$L$10,MATCH(WEEKDAY($A227,2),$L$6:$L$10,0),2))</f>
        <v>0.33333333333333331</v>
      </c>
      <c r="G227" s="63"/>
      <c r="H227" s="90"/>
      <c r="I227" s="62"/>
      <c r="J227" s="61"/>
      <c r="K227" s="120">
        <f>SUM(J227:J233)</f>
        <v>0</v>
      </c>
    </row>
    <row r="228" spans="1:12" x14ac:dyDescent="0.3">
      <c r="A228" s="125"/>
      <c r="B228" s="128"/>
      <c r="C228" s="128"/>
      <c r="D228" s="128"/>
      <c r="E228" s="128"/>
      <c r="F228" s="128"/>
      <c r="G228" s="54"/>
      <c r="H228" s="87"/>
      <c r="I228" s="53"/>
      <c r="J228" s="52"/>
      <c r="K228" s="121"/>
    </row>
    <row r="229" spans="1:12" x14ac:dyDescent="0.3">
      <c r="A229" s="125"/>
      <c r="B229" s="128"/>
      <c r="C229" s="128"/>
      <c r="D229" s="128"/>
      <c r="E229" s="128"/>
      <c r="F229" s="128"/>
      <c r="G229" s="54"/>
      <c r="H229" s="87"/>
      <c r="I229" s="53"/>
      <c r="J229" s="52"/>
      <c r="K229" s="121"/>
    </row>
    <row r="230" spans="1:12" x14ac:dyDescent="0.3">
      <c r="A230" s="125"/>
      <c r="B230" s="128"/>
      <c r="C230" s="128"/>
      <c r="D230" s="128"/>
      <c r="E230" s="128"/>
      <c r="F230" s="128"/>
      <c r="G230" s="54"/>
      <c r="H230" s="87"/>
      <c r="I230" s="53"/>
      <c r="J230" s="52"/>
      <c r="K230" s="121"/>
    </row>
    <row r="231" spans="1:12" x14ac:dyDescent="0.3">
      <c r="A231" s="125"/>
      <c r="B231" s="128"/>
      <c r="C231" s="128"/>
      <c r="D231" s="128"/>
      <c r="E231" s="128"/>
      <c r="F231" s="128"/>
      <c r="G231" s="54"/>
      <c r="H231" s="87"/>
      <c r="I231" s="53"/>
      <c r="J231" s="52"/>
      <c r="K231" s="121"/>
    </row>
    <row r="232" spans="1:12" x14ac:dyDescent="0.3">
      <c r="A232" s="125"/>
      <c r="B232" s="128"/>
      <c r="C232" s="128"/>
      <c r="D232" s="128"/>
      <c r="E232" s="128"/>
      <c r="F232" s="128"/>
      <c r="G232" s="54"/>
      <c r="H232" s="87"/>
      <c r="I232" s="53"/>
      <c r="J232" s="52"/>
      <c r="K232" s="121"/>
    </row>
    <row r="233" spans="1:12" x14ac:dyDescent="0.3">
      <c r="A233" s="126"/>
      <c r="B233" s="129"/>
      <c r="C233" s="129"/>
      <c r="D233" s="129"/>
      <c r="E233" s="129"/>
      <c r="F233" s="129"/>
      <c r="G233" s="57"/>
      <c r="H233" s="88"/>
      <c r="I233" s="56"/>
      <c r="J233" s="55"/>
      <c r="K233" s="122"/>
    </row>
    <row r="234" spans="1:12" x14ac:dyDescent="0.3">
      <c r="A234" s="11"/>
      <c r="B234" s="64"/>
      <c r="C234" s="64"/>
      <c r="D234" s="64"/>
      <c r="E234" s="34">
        <f>SUM(E17:E233)</f>
        <v>0</v>
      </c>
      <c r="F234" s="34">
        <f>SUM(F17:F233)</f>
        <v>6.9999999999999973</v>
      </c>
      <c r="G234" s="66"/>
      <c r="H234" s="66"/>
      <c r="I234" s="65"/>
      <c r="J234" s="34">
        <f t="shared" ref="J234:K234" si="0">SUM(J17:J233)</f>
        <v>0</v>
      </c>
      <c r="K234" s="34">
        <f t="shared" si="0"/>
        <v>0</v>
      </c>
    </row>
    <row r="235" spans="1:12" x14ac:dyDescent="0.3">
      <c r="A235" s="11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2" x14ac:dyDescent="0.3">
      <c r="A236" s="11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2" x14ac:dyDescent="0.3">
      <c r="A237" s="11"/>
      <c r="B237" s="64"/>
      <c r="C237" s="64"/>
      <c r="D237" s="64"/>
      <c r="E237" s="64"/>
      <c r="F237" s="123" t="s">
        <v>54</v>
      </c>
      <c r="G237" s="123"/>
      <c r="H237" s="123"/>
      <c r="I237" s="123"/>
      <c r="J237" s="123"/>
      <c r="K237" s="123"/>
      <c r="L237" s="64"/>
    </row>
    <row r="238" spans="1:12" x14ac:dyDescent="0.3">
      <c r="A238" s="11"/>
      <c r="B238" s="64"/>
      <c r="C238" s="37"/>
      <c r="D238" s="64"/>
      <c r="E238" s="64"/>
      <c r="F238" s="83" t="str">
        <f>LEFT(A8,1)</f>
        <v>1</v>
      </c>
      <c r="G238" s="37" t="str">
        <f>CONCATENATE(B8," ",C8)</f>
        <v>= Projekt: "Projekt rövidcíme"</v>
      </c>
      <c r="H238" s="37"/>
      <c r="I238" s="64"/>
      <c r="J238" s="67"/>
      <c r="K238" s="68">
        <f>SUMIF($I$17:$I$233,$F238,$J$17:$J$233)</f>
        <v>0</v>
      </c>
      <c r="L238" s="64"/>
    </row>
    <row r="239" spans="1:12" x14ac:dyDescent="0.3">
      <c r="A239" s="11"/>
      <c r="B239" s="64"/>
      <c r="C239" s="64"/>
      <c r="D239" s="64"/>
      <c r="E239" s="64"/>
      <c r="F239" s="83" t="str">
        <f>LEFT(A9,1)</f>
        <v>2</v>
      </c>
      <c r="G239" s="5" t="str">
        <f t="shared" ref="G239:G241" si="1">CONCATENATE(B9," ",C9)</f>
        <v>= Projekt: "Projekt rövidcíme"</v>
      </c>
      <c r="H239" s="5"/>
      <c r="I239" s="64"/>
      <c r="J239" s="64"/>
      <c r="K239" s="69">
        <f>SUMIF($I$17:$I$233,$F239,$J$17:$J$233)</f>
        <v>0</v>
      </c>
      <c r="L239" s="64"/>
    </row>
    <row r="240" spans="1:12" x14ac:dyDescent="0.3">
      <c r="A240" s="11"/>
      <c r="B240" s="64"/>
      <c r="C240" s="64"/>
      <c r="D240" s="64"/>
      <c r="E240" s="64"/>
      <c r="F240" s="83" t="str">
        <f>LEFT(A10,1)</f>
        <v>3</v>
      </c>
      <c r="G240" s="5" t="str">
        <f t="shared" si="1"/>
        <v>= Projekt: "Projekt rövidcíme"</v>
      </c>
      <c r="H240" s="5"/>
      <c r="I240" s="64"/>
      <c r="J240" s="64"/>
      <c r="K240" s="69">
        <f>SUMIF($I$17:$I$233,$F240,$J$17:$J$233)</f>
        <v>0</v>
      </c>
      <c r="L240" s="64"/>
    </row>
    <row r="241" spans="1:12" x14ac:dyDescent="0.3">
      <c r="A241" s="11"/>
      <c r="B241" s="64"/>
      <c r="C241" s="64"/>
      <c r="D241" s="64"/>
      <c r="E241" s="64"/>
      <c r="F241" s="83" t="str">
        <f>LEFT(A11,1)</f>
        <v>4</v>
      </c>
      <c r="G241" s="5" t="str">
        <f t="shared" si="1"/>
        <v>= Projekt: "Projekt rövidcíme"</v>
      </c>
      <c r="H241" s="5"/>
      <c r="I241" s="64"/>
      <c r="J241" s="64"/>
      <c r="K241" s="69">
        <f>SUMIF($I$17:$I$233,$F241,$J$17:$J$233)</f>
        <v>0</v>
      </c>
      <c r="L241" s="64"/>
    </row>
    <row r="242" spans="1:12" x14ac:dyDescent="0.3">
      <c r="A242" s="11"/>
      <c r="B242" s="64"/>
      <c r="C242" s="64"/>
      <c r="D242" s="64"/>
      <c r="E242" s="64"/>
      <c r="F242" s="84" t="str">
        <f>LEFT(A12,1)</f>
        <v>5</v>
      </c>
      <c r="G242" s="70" t="str">
        <f>B12</f>
        <v>= egyéb tevékenységek 
(nem projekthez rendelt)</v>
      </c>
      <c r="H242" s="70"/>
      <c r="I242" s="70"/>
      <c r="J242" s="71"/>
      <c r="K242" s="72">
        <f>SUMIF($I$17:$I$233,$F242,$J$17:$J$233)</f>
        <v>0</v>
      </c>
      <c r="L242" s="64"/>
    </row>
    <row r="243" spans="1:12" x14ac:dyDescent="0.3">
      <c r="A243" s="11"/>
      <c r="B243" s="64"/>
      <c r="C243" s="64"/>
      <c r="D243" s="64"/>
      <c r="E243" s="64"/>
      <c r="F243" s="64"/>
      <c r="G243" s="64"/>
      <c r="H243" s="64"/>
      <c r="I243" s="64"/>
      <c r="J243" s="64"/>
      <c r="K243" s="73">
        <f>SUM(K238:K242)</f>
        <v>0</v>
      </c>
      <c r="L243" s="64"/>
    </row>
    <row r="244" spans="1:12" x14ac:dyDescent="0.3">
      <c r="A244" s="11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3">
      <c r="A245" s="11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3">
      <c r="A246" s="11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3">
      <c r="A247" s="11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3">
      <c r="A248" s="11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3">
      <c r="A249" s="11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3">
      <c r="A250" s="11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3">
      <c r="A251" s="11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3">
      <c r="A252" s="11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3">
      <c r="A253" s="11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3">
      <c r="A254" s="11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3">
      <c r="A255" s="11"/>
      <c r="B255" s="64"/>
      <c r="C255" s="64"/>
      <c r="D255" s="64"/>
      <c r="E255" s="64"/>
      <c r="F255" s="64"/>
      <c r="H255" s="64"/>
      <c r="I255" s="64"/>
      <c r="J255" s="64"/>
      <c r="K255" s="64"/>
      <c r="L255" s="64"/>
    </row>
    <row r="256" spans="1:12" x14ac:dyDescent="0.3">
      <c r="A256" s="11"/>
      <c r="B256" s="64"/>
      <c r="C256" s="64"/>
      <c r="D256" s="64"/>
      <c r="E256" s="64"/>
      <c r="F256" s="64"/>
      <c r="H256" s="64"/>
      <c r="I256" s="64"/>
      <c r="J256" s="64"/>
      <c r="K256" s="64"/>
    </row>
    <row r="257" spans="1:11" x14ac:dyDescent="0.3">
      <c r="A257" s="74" t="s">
        <v>36</v>
      </c>
      <c r="B257" s="75"/>
      <c r="C257" s="75"/>
      <c r="D257" s="75"/>
      <c r="E257" s="75"/>
      <c r="F257" s="64"/>
      <c r="H257" s="75"/>
      <c r="I257" s="75"/>
      <c r="J257" s="75"/>
      <c r="K257" s="85" t="s">
        <v>38</v>
      </c>
    </row>
    <row r="258" spans="1:11" x14ac:dyDescent="0.3">
      <c r="A258" s="36"/>
      <c r="B258" s="36"/>
      <c r="C258" s="36"/>
      <c r="D258" s="36"/>
      <c r="E258" s="36"/>
      <c r="F258" s="36"/>
      <c r="H258" s="36"/>
      <c r="I258" s="36"/>
      <c r="J258" s="36"/>
      <c r="K258" s="83" t="s">
        <v>37</v>
      </c>
    </row>
  </sheetData>
  <mergeCells count="222">
    <mergeCell ref="F237:K237"/>
    <mergeCell ref="K220:K226"/>
    <mergeCell ref="A227:A233"/>
    <mergeCell ref="B227:B233"/>
    <mergeCell ref="C227:C233"/>
    <mergeCell ref="D227:D233"/>
    <mergeCell ref="E227:E233"/>
    <mergeCell ref="F227:F233"/>
    <mergeCell ref="K227:K233"/>
    <mergeCell ref="A220:A226"/>
    <mergeCell ref="B220:B226"/>
    <mergeCell ref="C220:C226"/>
    <mergeCell ref="D220:D226"/>
    <mergeCell ref="E220:E226"/>
    <mergeCell ref="F220:F226"/>
    <mergeCell ref="K206:K212"/>
    <mergeCell ref="A213:A219"/>
    <mergeCell ref="B213:B219"/>
    <mergeCell ref="C213:C219"/>
    <mergeCell ref="D213:D219"/>
    <mergeCell ref="E213:E219"/>
    <mergeCell ref="F213:F219"/>
    <mergeCell ref="K213:K219"/>
    <mergeCell ref="A206:A212"/>
    <mergeCell ref="B206:B212"/>
    <mergeCell ref="C206:C212"/>
    <mergeCell ref="D206:D212"/>
    <mergeCell ref="E206:E212"/>
    <mergeCell ref="F206:F212"/>
    <mergeCell ref="K192:K198"/>
    <mergeCell ref="A199:A205"/>
    <mergeCell ref="B199:B205"/>
    <mergeCell ref="C199:C205"/>
    <mergeCell ref="D199:D205"/>
    <mergeCell ref="E199:E205"/>
    <mergeCell ref="F199:F205"/>
    <mergeCell ref="K199:K205"/>
    <mergeCell ref="A192:A198"/>
    <mergeCell ref="B192:B198"/>
    <mergeCell ref="C192:C198"/>
    <mergeCell ref="D192:D198"/>
    <mergeCell ref="E192:E198"/>
    <mergeCell ref="F192:F198"/>
    <mergeCell ref="K178:K184"/>
    <mergeCell ref="A185:A191"/>
    <mergeCell ref="B185:B191"/>
    <mergeCell ref="C185:C191"/>
    <mergeCell ref="D185:D191"/>
    <mergeCell ref="E185:E191"/>
    <mergeCell ref="F185:F191"/>
    <mergeCell ref="K185:K191"/>
    <mergeCell ref="A178:A184"/>
    <mergeCell ref="B178:B184"/>
    <mergeCell ref="C178:C184"/>
    <mergeCell ref="D178:D184"/>
    <mergeCell ref="E178:E184"/>
    <mergeCell ref="F178:F184"/>
    <mergeCell ref="K164:K170"/>
    <mergeCell ref="A171:A177"/>
    <mergeCell ref="B171:B177"/>
    <mergeCell ref="C171:C177"/>
    <mergeCell ref="D171:D177"/>
    <mergeCell ref="E171:E177"/>
    <mergeCell ref="F171:F177"/>
    <mergeCell ref="K171:K177"/>
    <mergeCell ref="A164:A170"/>
    <mergeCell ref="B164:B170"/>
    <mergeCell ref="C164:C170"/>
    <mergeCell ref="D164:D170"/>
    <mergeCell ref="E164:E170"/>
    <mergeCell ref="F164:F170"/>
    <mergeCell ref="K150:K156"/>
    <mergeCell ref="A157:A163"/>
    <mergeCell ref="B157:B163"/>
    <mergeCell ref="C157:C163"/>
    <mergeCell ref="D157:D163"/>
    <mergeCell ref="E157:E163"/>
    <mergeCell ref="F157:F163"/>
    <mergeCell ref="K157:K163"/>
    <mergeCell ref="A150:A156"/>
    <mergeCell ref="B150:B156"/>
    <mergeCell ref="C150:C156"/>
    <mergeCell ref="D150:D156"/>
    <mergeCell ref="E150:E156"/>
    <mergeCell ref="F150:F156"/>
    <mergeCell ref="K136:K142"/>
    <mergeCell ref="A143:A149"/>
    <mergeCell ref="B143:B149"/>
    <mergeCell ref="C143:C149"/>
    <mergeCell ref="D143:D149"/>
    <mergeCell ref="E143:E149"/>
    <mergeCell ref="F143:F149"/>
    <mergeCell ref="K143:K149"/>
    <mergeCell ref="A136:A142"/>
    <mergeCell ref="B136:B142"/>
    <mergeCell ref="C136:C142"/>
    <mergeCell ref="D136:D142"/>
    <mergeCell ref="E136:E142"/>
    <mergeCell ref="F136:F142"/>
    <mergeCell ref="K122:K128"/>
    <mergeCell ref="A129:A135"/>
    <mergeCell ref="B129:B135"/>
    <mergeCell ref="C129:C135"/>
    <mergeCell ref="D129:D135"/>
    <mergeCell ref="E129:E135"/>
    <mergeCell ref="F129:F135"/>
    <mergeCell ref="K129:K135"/>
    <mergeCell ref="A122:A128"/>
    <mergeCell ref="B122:B128"/>
    <mergeCell ref="C122:C128"/>
    <mergeCell ref="D122:D128"/>
    <mergeCell ref="E122:E128"/>
    <mergeCell ref="F122:F128"/>
    <mergeCell ref="K108:K114"/>
    <mergeCell ref="A115:A121"/>
    <mergeCell ref="B115:B121"/>
    <mergeCell ref="C115:C121"/>
    <mergeCell ref="D115:D121"/>
    <mergeCell ref="E115:E121"/>
    <mergeCell ref="F115:F121"/>
    <mergeCell ref="K115:K121"/>
    <mergeCell ref="A108:A114"/>
    <mergeCell ref="B108:B114"/>
    <mergeCell ref="C108:C114"/>
    <mergeCell ref="D108:D114"/>
    <mergeCell ref="E108:E114"/>
    <mergeCell ref="F108:F114"/>
    <mergeCell ref="K94:K100"/>
    <mergeCell ref="A101:A107"/>
    <mergeCell ref="B101:B107"/>
    <mergeCell ref="C101:C107"/>
    <mergeCell ref="D101:D107"/>
    <mergeCell ref="E101:E107"/>
    <mergeCell ref="F101:F107"/>
    <mergeCell ref="K101:K107"/>
    <mergeCell ref="A94:A100"/>
    <mergeCell ref="B94:B100"/>
    <mergeCell ref="C94:C100"/>
    <mergeCell ref="D94:D100"/>
    <mergeCell ref="E94:E100"/>
    <mergeCell ref="F94:F100"/>
    <mergeCell ref="K80:K86"/>
    <mergeCell ref="A87:A93"/>
    <mergeCell ref="B87:B93"/>
    <mergeCell ref="C87:C93"/>
    <mergeCell ref="D87:D93"/>
    <mergeCell ref="E87:E93"/>
    <mergeCell ref="F87:F93"/>
    <mergeCell ref="K87:K93"/>
    <mergeCell ref="A80:A86"/>
    <mergeCell ref="B80:B86"/>
    <mergeCell ref="C80:C86"/>
    <mergeCell ref="D80:D86"/>
    <mergeCell ref="E80:E86"/>
    <mergeCell ref="F80:F86"/>
    <mergeCell ref="K66:K72"/>
    <mergeCell ref="A73:A79"/>
    <mergeCell ref="B73:B79"/>
    <mergeCell ref="C73:C79"/>
    <mergeCell ref="D73:D79"/>
    <mergeCell ref="E73:E79"/>
    <mergeCell ref="F73:F79"/>
    <mergeCell ref="K73:K79"/>
    <mergeCell ref="A66:A72"/>
    <mergeCell ref="B66:B72"/>
    <mergeCell ref="C66:C72"/>
    <mergeCell ref="D66:D72"/>
    <mergeCell ref="E66:E72"/>
    <mergeCell ref="F66:F72"/>
    <mergeCell ref="K52:K58"/>
    <mergeCell ref="A59:A65"/>
    <mergeCell ref="B59:B65"/>
    <mergeCell ref="C59:C65"/>
    <mergeCell ref="D59:D65"/>
    <mergeCell ref="E59:E65"/>
    <mergeCell ref="F59:F65"/>
    <mergeCell ref="K59:K65"/>
    <mergeCell ref="A52:A58"/>
    <mergeCell ref="B52:B58"/>
    <mergeCell ref="C52:C58"/>
    <mergeCell ref="D52:D58"/>
    <mergeCell ref="E52:E58"/>
    <mergeCell ref="F52:F58"/>
    <mergeCell ref="K38:K44"/>
    <mergeCell ref="A45:A51"/>
    <mergeCell ref="B45:B51"/>
    <mergeCell ref="C45:C51"/>
    <mergeCell ref="D45:D51"/>
    <mergeCell ref="E45:E51"/>
    <mergeCell ref="F45:F51"/>
    <mergeCell ref="K45:K51"/>
    <mergeCell ref="A38:A44"/>
    <mergeCell ref="B38:B44"/>
    <mergeCell ref="C38:C44"/>
    <mergeCell ref="D38:D44"/>
    <mergeCell ref="E38:E44"/>
    <mergeCell ref="F38:F44"/>
    <mergeCell ref="K24:K30"/>
    <mergeCell ref="A31:A37"/>
    <mergeCell ref="B31:B37"/>
    <mergeCell ref="C31:C37"/>
    <mergeCell ref="D31:D37"/>
    <mergeCell ref="E31:E37"/>
    <mergeCell ref="F31:F37"/>
    <mergeCell ref="K31:K37"/>
    <mergeCell ref="A24:A30"/>
    <mergeCell ref="B24:B30"/>
    <mergeCell ref="C24:C30"/>
    <mergeCell ref="D24:D30"/>
    <mergeCell ref="E24:E30"/>
    <mergeCell ref="F24:F30"/>
    <mergeCell ref="A1:K1"/>
    <mergeCell ref="I15:I16"/>
    <mergeCell ref="A17:A23"/>
    <mergeCell ref="B17:B23"/>
    <mergeCell ref="C17:C23"/>
    <mergeCell ref="D17:D23"/>
    <mergeCell ref="E17:E23"/>
    <mergeCell ref="F17:F23"/>
    <mergeCell ref="K17:K23"/>
    <mergeCell ref="J15:J16"/>
    <mergeCell ref="E3:I3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3" fitToHeight="0" orientation="portrait" r:id="rId1"/>
  <headerFooter>
    <oddHeader>&amp;L&amp;G&amp;R&amp;G</oddHeader>
    <oddFooter>&amp;L&amp;"Calibri,Standard"&amp;K03+000www.interreg-athu.eu&amp;R&amp;"Calibri,Standard"&amp;K03+000/ &amp;P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27</vt:i4>
      </vt:variant>
    </vt:vector>
  </HeadingPairs>
  <TitlesOfParts>
    <vt:vector size="42" baseType="lpstr">
      <vt:lpstr>Információs lap</vt:lpstr>
      <vt:lpstr>Példa!</vt:lpstr>
      <vt:lpstr>Összmunkaóraszám</vt:lpstr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Április!Nyomtatási_cím</vt:lpstr>
      <vt:lpstr>Augusztus!Nyomtatási_cím</vt:lpstr>
      <vt:lpstr>December!Nyomtatási_cím</vt:lpstr>
      <vt:lpstr>Február!Nyomtatási_cím</vt:lpstr>
      <vt:lpstr>Január!Nyomtatási_cím</vt:lpstr>
      <vt:lpstr>Július!Nyomtatási_cím</vt:lpstr>
      <vt:lpstr>Június!Nyomtatási_cím</vt:lpstr>
      <vt:lpstr>Május!Nyomtatási_cím</vt:lpstr>
      <vt:lpstr>Március!Nyomtatási_cím</vt:lpstr>
      <vt:lpstr>November!Nyomtatási_cím</vt:lpstr>
      <vt:lpstr>Október!Nyomtatási_cím</vt:lpstr>
      <vt:lpstr>'Példa!'!Nyomtatási_cím</vt:lpstr>
      <vt:lpstr>Szeptember!Nyomtatási_cím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Összmunkaóraszám!Nyomtatási_terület</vt:lpstr>
      <vt:lpstr>'Példa!'!Nyomtatási_terület</vt:lpstr>
      <vt:lpstr>Szeptember!Nyomtatási_terület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Bodonczi Miklós</cp:lastModifiedBy>
  <cp:lastPrinted>2024-12-10T12:30:13Z</cp:lastPrinted>
  <dcterms:created xsi:type="dcterms:W3CDTF">2016-06-13T09:19:39Z</dcterms:created>
  <dcterms:modified xsi:type="dcterms:W3CDTF">2025-01-27T15:00:45Z</dcterms:modified>
</cp:coreProperties>
</file>